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ТЕЮ 9" sheetId="1" r:id="rId1"/>
    <sheet name="ТЕЮ 10-11" sheetId="2" r:id="rId2"/>
    <sheet name="ТЕД 9" sheetId="3" r:id="rId3"/>
    <sheet name="ТЕД 10-11" sheetId="4" r:id="rId4"/>
  </sheets>
  <externalReferences>
    <externalReference r:id="rId7"/>
  </externalReferences>
  <definedNames>
    <definedName name="_xlnm._FilterDatabase" localSheetId="3" hidden="1">'ТЕД 10-11'!$A$8:$R$29</definedName>
    <definedName name="_xlnm._FilterDatabase" localSheetId="2" hidden="1">'ТЕД 9'!$A$8:$R$17</definedName>
    <definedName name="_xlnm._FilterDatabase" localSheetId="1" hidden="1">'ТЕЮ 10-11'!$A$8:$P$21</definedName>
    <definedName name="_xlnm._FilterDatabase" localSheetId="0" hidden="1">'ТЕЮ 9'!$A$8:$P$22</definedName>
    <definedName name="_xlnm.Print_Area" localSheetId="3">'ТЕД 10-11'!$A$1:$R$26</definedName>
    <definedName name="_xlnm.Print_Area" localSheetId="2">'ТЕД 9'!$A$1:$R$17</definedName>
    <definedName name="_xlnm.Print_Area" localSheetId="1">'ТЕЮ 10-11'!$A$1:$P$24</definedName>
    <definedName name="_xlnm.Print_Area" localSheetId="0">'ТЕЮ 9'!$A$1:$P$26</definedName>
  </definedNames>
  <calcPr fullCalcOnLoad="1"/>
</workbook>
</file>

<file path=xl/sharedStrings.xml><?xml version="1.0" encoding="utf-8"?>
<sst xmlns="http://schemas.openxmlformats.org/spreadsheetml/2006/main" count="245" uniqueCount="141">
  <si>
    <t>№ п/п</t>
  </si>
  <si>
    <t>ОУ</t>
  </si>
  <si>
    <t>класс</t>
  </si>
  <si>
    <t>Фамилия</t>
  </si>
  <si>
    <t>Имя</t>
  </si>
  <si>
    <t>Отчество</t>
  </si>
  <si>
    <t>муниципалитет</t>
  </si>
  <si>
    <t>Балл</t>
  </si>
  <si>
    <t>ИТОГ</t>
  </si>
  <si>
    <t>ID</t>
  </si>
  <si>
    <t>9 класс</t>
  </si>
  <si>
    <t>∑</t>
  </si>
  <si>
    <t>День 1</t>
  </si>
  <si>
    <t>День 2</t>
  </si>
  <si>
    <t>проект</t>
  </si>
  <si>
    <t>тест</t>
  </si>
  <si>
    <t>практика</t>
  </si>
  <si>
    <t>10-11 класс</t>
  </si>
  <si>
    <t>моделирование</t>
  </si>
  <si>
    <t>10-11 классы</t>
  </si>
  <si>
    <t>Технология "Техника и техническое творчество"- юноши (ТЕЮ)</t>
  </si>
  <si>
    <t>Технология "Культура дома" (ТЕД)</t>
  </si>
  <si>
    <t>наставник</t>
  </si>
  <si>
    <t>ТЕЮ91-17</t>
  </si>
  <si>
    <t>ТЕЮ91-16</t>
  </si>
  <si>
    <t>ТЕЮ91-15</t>
  </si>
  <si>
    <t>ТЕЮ91-14</t>
  </si>
  <si>
    <t>ТЕЮ91-13</t>
  </si>
  <si>
    <t>ТЕЮ91-12</t>
  </si>
  <si>
    <t>ТЕЮ91-11</t>
  </si>
  <si>
    <t>ТЕЮ91-10</t>
  </si>
  <si>
    <t>ТЕЮ91-09</t>
  </si>
  <si>
    <t>ТЕЮ91-08</t>
  </si>
  <si>
    <t>ТЕЮ91-07</t>
  </si>
  <si>
    <t>ТЕЮ91-06</t>
  </si>
  <si>
    <t>ТЕЮ91-05</t>
  </si>
  <si>
    <t>ТЕЮ91-04</t>
  </si>
  <si>
    <t>ТЕЮ91-03</t>
  </si>
  <si>
    <t>ТЕЮ91-02</t>
  </si>
  <si>
    <t>ТЕЮ91-01</t>
  </si>
  <si>
    <t>ТЕЮ101-16</t>
  </si>
  <si>
    <t>ТЕЮ101-15</t>
  </si>
  <si>
    <t>ТЕЮ101-14</t>
  </si>
  <si>
    <t>ТЕЮ101-13</t>
  </si>
  <si>
    <t>ТЕЮ101-12</t>
  </si>
  <si>
    <t>ТЕЮ101-11</t>
  </si>
  <si>
    <t>ТЕЮ101-10</t>
  </si>
  <si>
    <t>ТЕЮ101-09</t>
  </si>
  <si>
    <t>ТЕЮ101-08</t>
  </si>
  <si>
    <t>ТЕЮ101-07</t>
  </si>
  <si>
    <t>ТЕЮ101-06</t>
  </si>
  <si>
    <t>ТЕЮ101-05</t>
  </si>
  <si>
    <t>ТЕЮ101-04</t>
  </si>
  <si>
    <t>ТЕЮ101-03</t>
  </si>
  <si>
    <t>ТЕЮ101-02</t>
  </si>
  <si>
    <t>ТЕЮ101-01</t>
  </si>
  <si>
    <t>ТЕД91-10</t>
  </si>
  <si>
    <t>ТЕД91-09</t>
  </si>
  <si>
    <t>ТЕД91-08</t>
  </si>
  <si>
    <t>ТЕД91-07</t>
  </si>
  <si>
    <t>ТЕД91-06</t>
  </si>
  <si>
    <t>ТЕД91-05</t>
  </si>
  <si>
    <t>ТЕД91-04</t>
  </si>
  <si>
    <t>ТЕД91-03</t>
  </si>
  <si>
    <t>ТЕД91-02</t>
  </si>
  <si>
    <t>ТЕД91-01</t>
  </si>
  <si>
    <t>ТЕД921-10</t>
  </si>
  <si>
    <t>ТЕД921-09</t>
  </si>
  <si>
    <t>ТЕД921-08</t>
  </si>
  <si>
    <t>ТЕД921-07</t>
  </si>
  <si>
    <t>ТЕД921-06</t>
  </si>
  <si>
    <t>ТЕД921-05</t>
  </si>
  <si>
    <t>ТЕД921-04</t>
  </si>
  <si>
    <t>ТЕД921-03</t>
  </si>
  <si>
    <t>ТЕД921-02</t>
  </si>
  <si>
    <t>ТЕД921-01</t>
  </si>
  <si>
    <t>ТЕД101-15</t>
  </si>
  <si>
    <t>ТЕД101-14</t>
  </si>
  <si>
    <t>ТЕД101-13</t>
  </si>
  <si>
    <t>ТЕД101-12</t>
  </si>
  <si>
    <t>ТЕД101-11</t>
  </si>
  <si>
    <t>ТЕД101-10</t>
  </si>
  <si>
    <t>ТЕД101-09</t>
  </si>
  <si>
    <t>ТЕД101-08</t>
  </si>
  <si>
    <t>ТЕД101-07</t>
  </si>
  <si>
    <t>ТЕД101-06</t>
  </si>
  <si>
    <t>ТЕД101-05</t>
  </si>
  <si>
    <t>ТЕД101-04</t>
  </si>
  <si>
    <t>ТЕД101-03</t>
  </si>
  <si>
    <t>ТЕД101-02</t>
  </si>
  <si>
    <t>ТЕД101-01</t>
  </si>
  <si>
    <t>ТЕД1021-15</t>
  </si>
  <si>
    <t>ТЕД1021-14</t>
  </si>
  <si>
    <t>ТЕД1021-13</t>
  </si>
  <si>
    <t>ТЕД1021-12</t>
  </si>
  <si>
    <t>ТЕД1021-11</t>
  </si>
  <si>
    <t>ТЕД1021-10</t>
  </si>
  <si>
    <t>ТЕД1021-09</t>
  </si>
  <si>
    <t>ТЕД1021-08</t>
  </si>
  <si>
    <t>ТЕД1021-07</t>
  </si>
  <si>
    <t>ТЕД1021-06</t>
  </si>
  <si>
    <t>ТЕД1021-05</t>
  </si>
  <si>
    <t>ТЕД1021-04</t>
  </si>
  <si>
    <t>ТЕД1021-03</t>
  </si>
  <si>
    <t>ТЕД1021-02</t>
  </si>
  <si>
    <t>ТЕД1021-01</t>
  </si>
  <si>
    <t>Статус</t>
  </si>
  <si>
    <t>21 - 22 февраля 2017</t>
  </si>
  <si>
    <t>ТЕЮ91-21</t>
  </si>
  <si>
    <t>ТЕЮ91-20</t>
  </si>
  <si>
    <t>ТЕЮ91-19</t>
  </si>
  <si>
    <t>ТЕЮ91-18</t>
  </si>
  <si>
    <t>ТЕЮ101-17</t>
  </si>
  <si>
    <t>21-22 февраля 2017</t>
  </si>
  <si>
    <t>ТЕД101-21</t>
  </si>
  <si>
    <t>ТЕД101-20</t>
  </si>
  <si>
    <t>ТЕД101-19</t>
  </si>
  <si>
    <t>ТЕД101-18</t>
  </si>
  <si>
    <t>ТЕД101-17</t>
  </si>
  <si>
    <t>ТЕД101-16</t>
  </si>
  <si>
    <t>ТЕД1021-21</t>
  </si>
  <si>
    <t>ТЕД1021-20</t>
  </si>
  <si>
    <t>ТЕД1021-19</t>
  </si>
  <si>
    <t>ТЕД1021-18</t>
  </si>
  <si>
    <t>ТЕД1021-17</t>
  </si>
  <si>
    <t>ТЕД1021-16</t>
  </si>
  <si>
    <t>МБОУ Гимназия № 1</t>
  </si>
  <si>
    <t>МБОУ Гимназия №1</t>
  </si>
  <si>
    <t>МБОУ Гимназия №12</t>
  </si>
  <si>
    <t>МАОУ СОШ № 29</t>
  </si>
  <si>
    <t>МАОУ СОШ № 20</t>
  </si>
  <si>
    <t>МБОУ Гимназия №11</t>
  </si>
  <si>
    <t>МБОУ Гимназия №64</t>
  </si>
  <si>
    <t>МБОУ СШ № 52</t>
  </si>
  <si>
    <t>max=35</t>
  </si>
  <si>
    <t>max=40</t>
  </si>
  <si>
    <t>max=75</t>
  </si>
  <si>
    <t>max=50</t>
  </si>
  <si>
    <t>max=125</t>
  </si>
  <si>
    <t>max=20</t>
  </si>
  <si>
    <t>Максим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</si>
</sst>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"/>
    <numFmt numFmtId="197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/>
    </xf>
    <xf numFmtId="0" fontId="2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4" fillId="26" borderId="10" xfId="0" applyFont="1" applyFill="1" applyBorder="1" applyAlignment="1">
      <alignment horizontal="left" vertical="center"/>
    </xf>
    <xf numFmtId="0" fontId="0" fillId="26" borderId="10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2" xfId="0" applyFont="1" applyBorder="1" applyAlignment="1">
      <alignment horizontal="center" vertical="justify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0" fontId="4" fillId="13" borderId="10" xfId="0" applyFont="1" applyFill="1" applyBorder="1" applyAlignment="1">
      <alignment horizontal="center" vertical="center"/>
    </xf>
    <xf numFmtId="2" fontId="4" fillId="1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2" fontId="4" fillId="34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/>
    </xf>
    <xf numFmtId="0" fontId="1" fillId="26" borderId="18" xfId="0" applyFont="1" applyFill="1" applyBorder="1" applyAlignment="1">
      <alignment/>
    </xf>
    <xf numFmtId="0" fontId="1" fillId="26" borderId="19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6" fillId="26" borderId="19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6;&#1045;&#1043;&#1048;&#1054;&#1053;%202017\&#1058;&#1077;&#1093;&#1085;&#1086;&#1083;&#1086;&#1075;&#1080;&#1103;\&#1058;&#1077;&#1093;&#1085;&#1086;&#1083;&#1086;&#107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д"/>
      <sheetName val="10  - 11 д"/>
      <sheetName val="9 ю"/>
      <sheetName val="10 -11 ю"/>
    </sheetNames>
    <sheetDataSet>
      <sheetData sheetId="0">
        <row r="5">
          <cell r="B5" t="str">
            <v>Берестюкова </v>
          </cell>
          <cell r="C5" t="str">
            <v>Анастасия</v>
          </cell>
          <cell r="D5" t="str">
            <v>Евгеньевна</v>
          </cell>
          <cell r="E5" t="str">
            <v>Аулова Светлана Витальевна</v>
          </cell>
          <cell r="F5" t="str">
            <v>город Липецк</v>
          </cell>
        </row>
        <row r="6">
          <cell r="B6" t="str">
            <v>Гончарова</v>
          </cell>
          <cell r="C6" t="str">
            <v>Мария</v>
          </cell>
          <cell r="D6" t="str">
            <v>Дмитриевна</v>
          </cell>
          <cell r="E6" t="str">
            <v>Прокофьева Л.А.</v>
          </cell>
          <cell r="F6" t="str">
            <v>город Елец</v>
          </cell>
        </row>
        <row r="7">
          <cell r="B7" t="str">
            <v>Долгих</v>
          </cell>
          <cell r="C7" t="str">
            <v>Дарья</v>
          </cell>
          <cell r="D7" t="str">
            <v>Николаевна</v>
          </cell>
          <cell r="E7" t="str">
            <v>Дунаева Ольга Николаевна</v>
          </cell>
          <cell r="F7" t="str">
            <v>город Липецк</v>
          </cell>
        </row>
        <row r="9">
          <cell r="B9" t="str">
            <v>Кныш </v>
          </cell>
          <cell r="C9" t="str">
            <v>Анастасия</v>
          </cell>
          <cell r="D9" t="str">
            <v> Михайловна</v>
          </cell>
          <cell r="E9" t="str">
            <v>Будюкина Татьяна Анатольевна</v>
          </cell>
          <cell r="F9" t="str">
            <v>Липецкий</v>
          </cell>
          <cell r="G9" t="str">
            <v>МБОУ СОШ с Кузьминские отвержки</v>
          </cell>
        </row>
        <row r="10">
          <cell r="B10" t="str">
            <v>Кудаева</v>
          </cell>
          <cell r="C10" t="str">
            <v>Александра</v>
          </cell>
          <cell r="D10" t="str">
            <v>Сергеевна</v>
          </cell>
          <cell r="E10" t="str">
            <v>Дунаева Ольга Николаевна</v>
          </cell>
          <cell r="F10" t="str">
            <v>город Липецк</v>
          </cell>
        </row>
        <row r="12">
          <cell r="B12" t="str">
            <v>Марченко </v>
          </cell>
          <cell r="C12" t="str">
            <v>Кристина</v>
          </cell>
          <cell r="D12" t="str">
            <v>Александровна</v>
          </cell>
          <cell r="E12" t="str">
            <v>Сазонова Ирина Ивановна</v>
          </cell>
          <cell r="F12" t="str">
            <v>Данковский</v>
          </cell>
          <cell r="G12" t="str">
            <v>МБОУ СОШ №1</v>
          </cell>
        </row>
        <row r="13">
          <cell r="B13" t="str">
            <v>Моисеева</v>
          </cell>
          <cell r="C13" t="str">
            <v>Полина</v>
          </cell>
          <cell r="D13" t="str">
            <v>Сергеевна</v>
          </cell>
          <cell r="E13" t="str">
            <v>Брыкина Светлана Михайловна</v>
          </cell>
          <cell r="F13" t="str">
            <v>город Липецк</v>
          </cell>
        </row>
        <row r="14">
          <cell r="B14" t="str">
            <v>Наумова</v>
          </cell>
          <cell r="C14" t="str">
            <v>Алеся</v>
          </cell>
          <cell r="D14" t="str">
            <v>Александровна</v>
          </cell>
          <cell r="E14" t="str">
            <v>Коретникова Ирина Владимировна</v>
          </cell>
          <cell r="F14" t="str">
            <v>город Липецк</v>
          </cell>
        </row>
        <row r="17">
          <cell r="B17" t="str">
            <v>Павлова</v>
          </cell>
          <cell r="C17" t="str">
            <v>Ангелина</v>
          </cell>
          <cell r="D17" t="str">
            <v>Константиновнав</v>
          </cell>
          <cell r="E17" t="str">
            <v>Пожидаева Надежда Ивановна</v>
          </cell>
          <cell r="F17" t="str">
            <v>Хлевенский</v>
          </cell>
          <cell r="G17" t="str">
            <v>МБОУ лицей с. Хлевное</v>
          </cell>
        </row>
        <row r="22">
          <cell r="B22" t="str">
            <v>Цепкова </v>
          </cell>
          <cell r="C22" t="str">
            <v>Мария</v>
          </cell>
          <cell r="D22" t="str">
            <v> Юрьевна</v>
          </cell>
          <cell r="E22" t="str">
            <v>Будюкина Татьяна Анатольевна</v>
          </cell>
          <cell r="F22" t="str">
            <v>Липецкий</v>
          </cell>
          <cell r="G22" t="str">
            <v>МБОУ СОШ с Кузьминские отвержки</v>
          </cell>
        </row>
      </sheetData>
      <sheetData sheetId="1">
        <row r="5">
          <cell r="B5" t="str">
            <v>Азарова </v>
          </cell>
          <cell r="C5" t="str">
            <v>Елена</v>
          </cell>
          <cell r="D5" t="str">
            <v>Валерьевна</v>
          </cell>
          <cell r="E5" t="str">
            <v>Азарова Ирина Петровна</v>
          </cell>
          <cell r="F5" t="str">
            <v>Данковский</v>
          </cell>
          <cell r="G5" t="str">
            <v>МБОУ лицей №4</v>
          </cell>
          <cell r="H5">
            <v>10</v>
          </cell>
        </row>
        <row r="6">
          <cell r="B6" t="str">
            <v>Аксёнова </v>
          </cell>
          <cell r="C6" t="str">
            <v>Ксения </v>
          </cell>
          <cell r="D6" t="str">
            <v>Александровна</v>
          </cell>
          <cell r="E6" t="str">
            <v>Проскурина Татьяна Алексеевна</v>
          </cell>
          <cell r="F6" t="str">
            <v>Липецкий</v>
          </cell>
          <cell r="G6" t="str">
            <v>МБОУ СОШ с Хрущевка</v>
          </cell>
          <cell r="H6">
            <v>10</v>
          </cell>
        </row>
        <row r="7">
          <cell r="B7" t="str">
            <v>Арутюнян </v>
          </cell>
          <cell r="C7" t="str">
            <v>Марине </v>
          </cell>
          <cell r="D7" t="str">
            <v>Ишхановна</v>
          </cell>
          <cell r="E7" t="str">
            <v>Проскурина Татьяна Алексеевна</v>
          </cell>
          <cell r="F7" t="str">
            <v>Липецкий</v>
          </cell>
          <cell r="G7" t="str">
            <v>МБОУ СОШ с Хрущевка</v>
          </cell>
          <cell r="H7">
            <v>10</v>
          </cell>
        </row>
        <row r="8">
          <cell r="B8" t="str">
            <v>Борисова</v>
          </cell>
          <cell r="C8" t="str">
            <v>Елена</v>
          </cell>
          <cell r="D8" t="str">
            <v>Анатольевна</v>
          </cell>
          <cell r="E8" t="str">
            <v>Раздобарина Алла Федоровна</v>
          </cell>
          <cell r="F8" t="str">
            <v>Лебедянский муниципальный район</v>
          </cell>
          <cell r="G8" t="str">
            <v>Муниципальное бюджетное общеобразовательное учреждение "Гимназия №1 им.Н.И.Борцова" г.Лебедяни Липецкой области</v>
          </cell>
          <cell r="H8">
            <v>11</v>
          </cell>
        </row>
        <row r="9">
          <cell r="B9" t="str">
            <v>Волокитина</v>
          </cell>
          <cell r="C9" t="str">
            <v>Екатерина</v>
          </cell>
          <cell r="D9" t="str">
            <v>Сергеевна</v>
          </cell>
          <cell r="E9" t="str">
            <v>Швецова Ольга Дмитриевна</v>
          </cell>
          <cell r="F9" t="str">
            <v>город Липецк</v>
          </cell>
          <cell r="H9">
            <v>10</v>
          </cell>
        </row>
        <row r="11">
          <cell r="B11" t="str">
            <v>Дёмина</v>
          </cell>
          <cell r="C11" t="str">
            <v>Анастасия</v>
          </cell>
          <cell r="D11" t="str">
            <v>Юрьевна</v>
          </cell>
          <cell r="E11" t="str">
            <v>Белгородцева Н.В.</v>
          </cell>
          <cell r="F11" t="str">
            <v>город Елец</v>
          </cell>
          <cell r="G11" t="str">
            <v>МБОУ СШ № 1</v>
          </cell>
        </row>
        <row r="13">
          <cell r="B13" t="str">
            <v>Дятлова </v>
          </cell>
          <cell r="C13" t="str">
            <v>Валерия</v>
          </cell>
          <cell r="D13" t="str">
            <v>Олеговна</v>
          </cell>
          <cell r="E13" t="str">
            <v>Прокофьева Л.А.</v>
          </cell>
          <cell r="F13" t="str">
            <v>город Елец</v>
          </cell>
          <cell r="G13" t="str">
            <v>МБОУ"Гимназия №11"</v>
          </cell>
        </row>
        <row r="14">
          <cell r="B14" t="str">
            <v>Ефремова</v>
          </cell>
          <cell r="C14" t="str">
            <v> Татьяна</v>
          </cell>
          <cell r="D14" t="str">
            <v> Юрьевна</v>
          </cell>
          <cell r="E14" t="str">
            <v>Бельская Елена Владимировна</v>
          </cell>
          <cell r="F14" t="str">
            <v>Долгоруковский</v>
          </cell>
          <cell r="G14" t="str">
            <v>МБОУ лицей с.Долгоруково</v>
          </cell>
          <cell r="H14">
            <v>11</v>
          </cell>
        </row>
        <row r="15">
          <cell r="B15" t="str">
            <v>Зыкова </v>
          </cell>
          <cell r="C15" t="str">
            <v>Виктория </v>
          </cell>
          <cell r="D15" t="str">
            <v>Алексеевна</v>
          </cell>
          <cell r="E15" t="str">
            <v>Проскурина Татьяна Алексеевна</v>
          </cell>
          <cell r="F15" t="str">
            <v>Липецкий</v>
          </cell>
          <cell r="G15" t="str">
            <v>МБОУ СОШ с Хрущевка</v>
          </cell>
          <cell r="H15">
            <v>11</v>
          </cell>
        </row>
        <row r="16">
          <cell r="B16" t="str">
            <v>Киндякова</v>
          </cell>
          <cell r="C16" t="str">
            <v>Наталия</v>
          </cell>
          <cell r="D16" t="str">
            <v>Александровна</v>
          </cell>
          <cell r="E16" t="str">
            <v>Прокофьева Л.А.</v>
          </cell>
          <cell r="F16" t="str">
            <v>город Елец</v>
          </cell>
          <cell r="G16" t="str">
            <v>МБОУ"Гимназия №11"</v>
          </cell>
        </row>
        <row r="17">
          <cell r="B17" t="str">
            <v>Коробейникова </v>
          </cell>
          <cell r="C17" t="str">
            <v>Дарья</v>
          </cell>
          <cell r="D17" t="str">
            <v> Сергеевна</v>
          </cell>
          <cell r="E17" t="str">
            <v>Проскурина Татьяна Алексеевна</v>
          </cell>
          <cell r="F17" t="str">
            <v>Липецкий</v>
          </cell>
          <cell r="G17" t="str">
            <v>МБОУ СОШ с Хрущевка</v>
          </cell>
          <cell r="H17">
            <v>11</v>
          </cell>
        </row>
        <row r="18">
          <cell r="B18" t="str">
            <v>Кудаева</v>
          </cell>
          <cell r="C18" t="str">
            <v>Елена</v>
          </cell>
          <cell r="D18" t="str">
            <v>Александровна</v>
          </cell>
          <cell r="E18" t="str">
            <v>Пожидаева Надежда Ивановна</v>
          </cell>
          <cell r="F18" t="str">
            <v>Хлевенский</v>
          </cell>
          <cell r="G18" t="str">
            <v>МБОУ лицей с. Хлевное</v>
          </cell>
          <cell r="H18">
            <v>11</v>
          </cell>
        </row>
        <row r="19">
          <cell r="B19" t="str">
            <v>Кудрякова</v>
          </cell>
          <cell r="C19" t="str">
            <v>Валерия</v>
          </cell>
          <cell r="D19" t="str">
            <v>Евгеньевна</v>
          </cell>
          <cell r="E19" t="str">
            <v>Челядинова Е.Б.</v>
          </cell>
          <cell r="F19" t="str">
            <v>город Липецк</v>
          </cell>
          <cell r="H19">
            <v>10</v>
          </cell>
        </row>
        <row r="21">
          <cell r="B21" t="str">
            <v>Максимова </v>
          </cell>
          <cell r="C21" t="str">
            <v>Татьяна </v>
          </cell>
          <cell r="D21" t="str">
            <v>Юрьевна</v>
          </cell>
          <cell r="E21" t="str">
            <v>Емельянова Елена Александровна</v>
          </cell>
          <cell r="F21" t="str">
            <v>Тербунский</v>
          </cell>
          <cell r="G21" t="str">
            <v>МБОУ СОШ с. Тербуны</v>
          </cell>
          <cell r="H21">
            <v>10</v>
          </cell>
        </row>
        <row r="22">
          <cell r="B22" t="str">
            <v>Моргачева</v>
          </cell>
          <cell r="C22" t="str">
            <v>Анастасия</v>
          </cell>
          <cell r="D22" t="str">
            <v>Константиновна</v>
          </cell>
          <cell r="E22" t="str">
            <v>Коретникова Ирина Владимировна</v>
          </cell>
          <cell r="F22" t="str">
            <v>город Липецк</v>
          </cell>
          <cell r="H22">
            <v>11</v>
          </cell>
        </row>
        <row r="23">
          <cell r="B23" t="str">
            <v>Нефедова </v>
          </cell>
          <cell r="C23" t="str">
            <v>Елена</v>
          </cell>
          <cell r="D23" t="str">
            <v>Сергеевна</v>
          </cell>
          <cell r="E23" t="str">
            <v>Азарова Ирина Петровна</v>
          </cell>
          <cell r="F23" t="str">
            <v>Данковский</v>
          </cell>
          <cell r="G23" t="str">
            <v>МБОУ лицей №4</v>
          </cell>
          <cell r="H23">
            <v>11</v>
          </cell>
        </row>
        <row r="25">
          <cell r="B25" t="str">
            <v>Прыгунова</v>
          </cell>
          <cell r="C25" t="str">
            <v>Мария</v>
          </cell>
          <cell r="D25" t="str">
            <v>Сергеевна</v>
          </cell>
          <cell r="E25" t="str">
            <v>Гнездилова Г. А.</v>
          </cell>
          <cell r="F25" t="str">
            <v>Добринский</v>
          </cell>
          <cell r="G25" t="str">
            <v>МБОУ СОШ с. Талицкий Чамлык</v>
          </cell>
          <cell r="H25">
            <v>11</v>
          </cell>
        </row>
        <row r="27">
          <cell r="B27" t="str">
            <v>Сажарова</v>
          </cell>
          <cell r="C27" t="str">
            <v>Елизавета</v>
          </cell>
          <cell r="D27" t="str">
            <v>Алексеевна</v>
          </cell>
          <cell r="E27" t="str">
            <v>Дятчина Валентина Евгеньевна</v>
          </cell>
          <cell r="F27" t="str">
            <v>Грязинский</v>
          </cell>
          <cell r="G27" t="str">
            <v>МБОУ СОШ с.Б.Самовец</v>
          </cell>
          <cell r="H27">
            <v>11</v>
          </cell>
        </row>
        <row r="29">
          <cell r="B29" t="str">
            <v>Черных</v>
          </cell>
          <cell r="C29" t="str">
            <v>Юлия</v>
          </cell>
          <cell r="D29" t="str">
            <v>Павловна</v>
          </cell>
          <cell r="E29" t="str">
            <v>Димитрова Ирина Васильевна</v>
          </cell>
          <cell r="F29" t="str">
            <v>Хлевенский</v>
          </cell>
          <cell r="G29" t="str">
            <v>МБОУ СОШ с.Воробьевка</v>
          </cell>
          <cell r="H29">
            <v>10</v>
          </cell>
        </row>
        <row r="30">
          <cell r="B30" t="str">
            <v>Шацких</v>
          </cell>
          <cell r="C30" t="str">
            <v>Диана</v>
          </cell>
          <cell r="D30" t="str">
            <v>Владимировна</v>
          </cell>
          <cell r="E30" t="str">
            <v>Швецова Ольга Дмитриевна</v>
          </cell>
          <cell r="F30" t="str">
            <v>город Липецк</v>
          </cell>
          <cell r="H30">
            <v>10</v>
          </cell>
        </row>
        <row r="31">
          <cell r="B31" t="str">
            <v>Щевкун</v>
          </cell>
          <cell r="C31" t="str">
            <v>Ульяна</v>
          </cell>
          <cell r="D31" t="str">
            <v>Юрьевна</v>
          </cell>
          <cell r="E31" t="str">
            <v>Гарбуз Л.Г.</v>
          </cell>
          <cell r="F31" t="str">
            <v>город Елец</v>
          </cell>
          <cell r="G31" t="str">
            <v>МБОУ СШ № 23</v>
          </cell>
          <cell r="H31">
            <v>10</v>
          </cell>
        </row>
      </sheetData>
      <sheetData sheetId="2">
        <row r="6">
          <cell r="B6" t="str">
            <v>Варлаков</v>
          </cell>
          <cell r="C6" t="str">
            <v>Кирилл</v>
          </cell>
          <cell r="D6" t="str">
            <v>Александрович</v>
          </cell>
          <cell r="E6" t="str">
            <v>Пастухов Игорь Олегович</v>
          </cell>
          <cell r="F6" t="str">
            <v>Грязинский</v>
          </cell>
          <cell r="G6" t="str">
            <v>МБОУ СОШ с. Казинка</v>
          </cell>
        </row>
        <row r="7">
          <cell r="B7" t="str">
            <v>Васильев</v>
          </cell>
          <cell r="C7" t="str">
            <v>Артём</v>
          </cell>
          <cell r="D7" t="str">
            <v>Викторович</v>
          </cell>
          <cell r="E7" t="str">
            <v>Ширяев В. В.</v>
          </cell>
          <cell r="F7" t="str">
            <v>Добринский</v>
          </cell>
          <cell r="G7" t="str">
            <v>МБОУ лицей№1 п. Добринка</v>
          </cell>
        </row>
        <row r="8">
          <cell r="B8" t="str">
            <v>Васильев</v>
          </cell>
          <cell r="C8" t="str">
            <v>Леонид</v>
          </cell>
          <cell r="D8" t="str">
            <v>Викторович</v>
          </cell>
          <cell r="E8" t="str">
            <v>Ширяев В. В.</v>
          </cell>
          <cell r="F8" t="str">
            <v>Добринский</v>
          </cell>
          <cell r="G8" t="str">
            <v>МБОУ лицей№1 п. Добринка</v>
          </cell>
        </row>
        <row r="9">
          <cell r="B9" t="str">
            <v>Волокитин</v>
          </cell>
          <cell r="C9" t="str">
            <v>Георгий</v>
          </cell>
          <cell r="D9" t="str">
            <v>Валерьевич</v>
          </cell>
          <cell r="E9" t="str">
            <v>Долгих Виктор Вениаминович</v>
          </cell>
          <cell r="F9" t="str">
            <v>город Липецк</v>
          </cell>
        </row>
        <row r="10">
          <cell r="B10" t="str">
            <v>Гадельбаев</v>
          </cell>
          <cell r="D10" t="str">
            <v>Мурадимович</v>
          </cell>
          <cell r="E10" t="str">
            <v>Афанасов Александр Иванович</v>
          </cell>
          <cell r="F10" t="str">
            <v>Лебедянский муниципальный район</v>
          </cell>
          <cell r="G10" t="str">
            <v>Муниципальное бюджетное общеобразовательное учреждение средняя общеобразовательная школа с.Большое Попово Лебедянского района Липецкой области</v>
          </cell>
        </row>
        <row r="11">
          <cell r="B11" t="str">
            <v>Гащенко</v>
          </cell>
          <cell r="C11" t="str">
            <v>Кирилл</v>
          </cell>
          <cell r="D11" t="str">
            <v>Алексеевич</v>
          </cell>
          <cell r="E11" t="str">
            <v>Распопов Сергей Владимирович</v>
          </cell>
          <cell r="F11" t="str">
            <v>Хлевенский</v>
          </cell>
          <cell r="G11" t="str">
            <v>МБОУ лицей с. Хлевное</v>
          </cell>
        </row>
        <row r="12">
          <cell r="B12" t="str">
            <v>Горелов</v>
          </cell>
          <cell r="C12" t="str">
            <v>Николай</v>
          </cell>
          <cell r="D12" t="str">
            <v>Алексеевич</v>
          </cell>
          <cell r="E12" t="str">
            <v>Попов  Евгений Иванович </v>
          </cell>
          <cell r="F12" t="str">
            <v> Добровский район </v>
          </cell>
          <cell r="G12" t="str">
            <v>МБОУ ООШ с. Екатериновка</v>
          </cell>
        </row>
        <row r="13">
          <cell r="B13" t="str">
            <v>Дерябин</v>
          </cell>
          <cell r="C13" t="str">
            <v>Тимофей</v>
          </cell>
          <cell r="D13" t="str">
            <v>Андреевич</v>
          </cell>
          <cell r="E13" t="str">
            <v>Беляев Олег Алексеевич</v>
          </cell>
          <cell r="F13" t="str">
            <v>Данковский</v>
          </cell>
          <cell r="G13" t="str">
            <v>МБОУ СОШ № 1</v>
          </cell>
        </row>
        <row r="14">
          <cell r="B14" t="str">
            <v>Дуванов</v>
          </cell>
          <cell r="C14" t="str">
            <v>Максим</v>
          </cell>
          <cell r="D14" t="str">
            <v>Петрович</v>
          </cell>
          <cell r="E14" t="str">
            <v>Поляков Роман Николаевич</v>
          </cell>
          <cell r="F14" t="str">
            <v>Хлевенский</v>
          </cell>
          <cell r="G14" t="str">
            <v>МБОУ лицей с. Хлевное</v>
          </cell>
        </row>
        <row r="16">
          <cell r="B16" t="str">
            <v>Кидинов</v>
          </cell>
          <cell r="C16" t="str">
            <v>Кирилл</v>
          </cell>
          <cell r="D16" t="str">
            <v>Олегович</v>
          </cell>
          <cell r="E16" t="str">
            <v>Запретилин Михаил Геннадьевич</v>
          </cell>
          <cell r="F16" t="str">
            <v>Лебедянский муниципальный район</v>
          </cell>
          <cell r="G16" t="str">
            <v>Муниципальное бюджетное общеобразовательное учреждение "Гимназия №1 им.Н.И.Борцова" г.Лебедяни Липецкой области</v>
          </cell>
        </row>
        <row r="17">
          <cell r="B17" t="str">
            <v>Кидинов</v>
          </cell>
          <cell r="C17" t="str">
            <v>Даниил</v>
          </cell>
          <cell r="D17" t="str">
            <v>Олегович</v>
          </cell>
          <cell r="E17" t="str">
            <v>Запретилин Михаил Геннадьевич</v>
          </cell>
          <cell r="F17" t="str">
            <v>Лебедянский муниципальный район</v>
          </cell>
          <cell r="G17" t="str">
            <v>Муниципальное бюджетное общеобразовательное учреждение "Гимназия №1 им.Н.И.Борцова" г.Лебедяни Липецкой области</v>
          </cell>
        </row>
        <row r="18">
          <cell r="B18" t="str">
            <v>Корнюшин</v>
          </cell>
          <cell r="C18" t="str">
            <v>Михаил</v>
          </cell>
          <cell r="D18" t="str">
            <v>Сергеевич</v>
          </cell>
          <cell r="E18" t="str">
            <v>Агеев О.В.</v>
          </cell>
          <cell r="F18" t="str">
            <v>город Елец</v>
          </cell>
          <cell r="G18" t="str">
            <v>МБОУ "Гимназия №97"</v>
          </cell>
        </row>
        <row r="20">
          <cell r="B20" t="str">
            <v>Миронов</v>
          </cell>
          <cell r="C20" t="str">
            <v>Николай</v>
          </cell>
          <cell r="D20" t="str">
            <v>Дмитриевич</v>
          </cell>
          <cell r="E20" t="str">
            <v>Цыганов Олег Владимирович</v>
          </cell>
          <cell r="F20" t="str">
            <v>Данковский</v>
          </cell>
          <cell r="G20" t="str">
            <v>МБОУ СОШ с.Березовка</v>
          </cell>
        </row>
        <row r="21">
          <cell r="B21" t="str">
            <v>Мирошниченко</v>
          </cell>
          <cell r="C21" t="str">
            <v>Игорь</v>
          </cell>
          <cell r="D21" t="str">
            <v>Вячеславович</v>
          </cell>
          <cell r="E21" t="str">
            <v>Рыбаков Н.М.</v>
          </cell>
          <cell r="F21" t="str">
            <v>город Елец</v>
          </cell>
          <cell r="G21" t="str">
            <v>МБОУ СШ №10</v>
          </cell>
        </row>
        <row r="22">
          <cell r="B22" t="str">
            <v>Семенов</v>
          </cell>
          <cell r="C22" t="str">
            <v>Илья</v>
          </cell>
          <cell r="D22" t="str">
            <v>Евгеньевич</v>
          </cell>
          <cell r="E22" t="str">
            <v>Вялых Геннадий Михайлович</v>
          </cell>
          <cell r="F22" t="str">
            <v>Данковский</v>
          </cell>
          <cell r="G22" t="str">
            <v>МБОУ лицей № 4</v>
          </cell>
        </row>
        <row r="23">
          <cell r="B23" t="str">
            <v>Сычёв </v>
          </cell>
          <cell r="C23" t="str">
            <v>Иван</v>
          </cell>
          <cell r="D23" t="str">
            <v>Сергеевич</v>
          </cell>
          <cell r="E23" t="str">
            <v>Распопов Сергей Владимирович</v>
          </cell>
          <cell r="F23" t="str">
            <v>Хлевенский</v>
          </cell>
          <cell r="G23" t="str">
            <v>МБОУ лицей с. Хлевное</v>
          </cell>
        </row>
        <row r="24">
          <cell r="B24" t="str">
            <v>Чернышов</v>
          </cell>
          <cell r="C24" t="str">
            <v>Александр</v>
          </cell>
          <cell r="D24" t="str">
            <v>Александрович</v>
          </cell>
          <cell r="E24" t="str">
            <v>Звягин В.А</v>
          </cell>
          <cell r="F24" t="str">
            <v>Задонский</v>
          </cell>
          <cell r="G24" t="str">
            <v>МБО СОШ</v>
          </cell>
        </row>
        <row r="25">
          <cell r="B25" t="str">
            <v>Шаврак</v>
          </cell>
          <cell r="C25" t="str">
            <v>Дмитрий</v>
          </cell>
          <cell r="D25" t="str">
            <v>Юрьевич</v>
          </cell>
          <cell r="E25" t="str">
            <v>Пастухов Игорь Олегович</v>
          </cell>
          <cell r="F25" t="str">
            <v>Грязинский</v>
          </cell>
          <cell r="G25" t="str">
            <v>МБОУ СОШ с. Казинка</v>
          </cell>
        </row>
        <row r="26">
          <cell r="B26" t="str">
            <v>Шевцов</v>
          </cell>
          <cell r="C26" t="str">
            <v>Святослав</v>
          </cell>
          <cell r="D26" t="str">
            <v>Александрович</v>
          </cell>
          <cell r="E26" t="str">
            <v>Распопов Сергей Владимирович</v>
          </cell>
          <cell r="F26" t="str">
            <v>Хлевенский</v>
          </cell>
          <cell r="G26" t="str">
            <v>МБОУ лицей с. Хлевное</v>
          </cell>
        </row>
        <row r="27">
          <cell r="B27" t="str">
            <v>Шилов</v>
          </cell>
          <cell r="C27" t="str">
            <v>Андрей</v>
          </cell>
          <cell r="D27" t="str">
            <v>Андреевич</v>
          </cell>
          <cell r="E27" t="str">
            <v>Зикевский А. А.</v>
          </cell>
          <cell r="F27" t="str">
            <v>Добринский</v>
          </cell>
          <cell r="G27" t="str">
            <v>МБОУ гимназия с. Ольговка</v>
          </cell>
        </row>
        <row r="28">
          <cell r="B28" t="str">
            <v>Шурупов</v>
          </cell>
          <cell r="C28" t="str">
            <v>Никита</v>
          </cell>
          <cell r="D28" t="str">
            <v>Сергеевич</v>
          </cell>
          <cell r="E28" t="str">
            <v>Афанасов Александр Иванович</v>
          </cell>
          <cell r="F28" t="str">
            <v>Лебедянский муниципальный район</v>
          </cell>
          <cell r="G28" t="str">
            <v>Муниципальное бюджетное общеобразовательное учреждение средняя общеобразовательная школа с.Большое Попово Лебедянского района Липецкой области</v>
          </cell>
        </row>
      </sheetData>
      <sheetData sheetId="3">
        <row r="5">
          <cell r="B5" t="str">
            <v>Баженов</v>
          </cell>
          <cell r="C5" t="str">
            <v>Иван</v>
          </cell>
          <cell r="D5" t="str">
            <v>Андреевич</v>
          </cell>
          <cell r="E5" t="str">
            <v>Рыбаков Н.М.</v>
          </cell>
          <cell r="F5" t="str">
            <v>город Елец</v>
          </cell>
          <cell r="G5" t="str">
            <v>МБОУ СШ №10</v>
          </cell>
        </row>
        <row r="6">
          <cell r="B6" t="str">
            <v>Белокопытов</v>
          </cell>
          <cell r="C6" t="str">
            <v>Максим</v>
          </cell>
          <cell r="D6" t="str">
            <v>Николаевич</v>
          </cell>
          <cell r="E6" t="str">
            <v>Шабалин В.И.</v>
          </cell>
          <cell r="F6" t="str">
            <v>Задонский</v>
          </cell>
          <cell r="G6" t="str">
            <v>МБОУ СОШ с.Донское</v>
          </cell>
          <cell r="H6">
            <v>10</v>
          </cell>
        </row>
        <row r="9">
          <cell r="B9" t="str">
            <v>Гревцев </v>
          </cell>
          <cell r="C9" t="str">
            <v>Алексей</v>
          </cell>
          <cell r="D9" t="str">
            <v>Валерьевич</v>
          </cell>
          <cell r="E9" t="str">
            <v>Жинкин Владимир Николаевич</v>
          </cell>
          <cell r="F9" t="str">
            <v>Долгоруковский</v>
          </cell>
          <cell r="G9" t="str">
            <v>МБОУ лицей с.Долгоруково</v>
          </cell>
          <cell r="H9">
            <v>11</v>
          </cell>
        </row>
        <row r="10">
          <cell r="B10" t="str">
            <v>Гусев</v>
          </cell>
          <cell r="C10" t="str">
            <v>Сергей</v>
          </cell>
          <cell r="D10" t="str">
            <v>Александрович</v>
          </cell>
          <cell r="E10" t="str">
            <v>Афанасов Александр Иванович</v>
          </cell>
          <cell r="F10" t="str">
            <v>Лебедянский муниципальный район</v>
          </cell>
          <cell r="G10" t="str">
            <v>Муниципальное бюджетное общеобразовательное учреждение средняя общеобразовательная школа с.Большое Попово Лебедянского района Липецкой области</v>
          </cell>
          <cell r="H10">
            <v>10</v>
          </cell>
        </row>
        <row r="12">
          <cell r="B12" t="str">
            <v>Жраков</v>
          </cell>
          <cell r="C12" t="str">
            <v>Сергей</v>
          </cell>
          <cell r="D12" t="str">
            <v>Викторович</v>
          </cell>
          <cell r="E12" t="str">
            <v>Толченов Игорь Олегович</v>
          </cell>
          <cell r="F12" t="str">
            <v>Краснинский район</v>
          </cell>
          <cell r="G12" t="str">
            <v>МБОУ СОШ с. Красное</v>
          </cell>
          <cell r="H12">
            <v>11</v>
          </cell>
        </row>
        <row r="13">
          <cell r="B13" t="str">
            <v>Золотарёв</v>
          </cell>
          <cell r="C13" t="str">
            <v>Дмитрий</v>
          </cell>
          <cell r="D13" t="str">
            <v>Николаевич</v>
          </cell>
          <cell r="E13" t="str">
            <v>Ильин Евгений  Алексеевич </v>
          </cell>
          <cell r="F13" t="str">
            <v> Добровский район </v>
          </cell>
          <cell r="G13" t="str">
            <v>МБОУ СОШ №1 с. Доброе</v>
          </cell>
          <cell r="H13">
            <v>10</v>
          </cell>
        </row>
        <row r="14">
          <cell r="B14" t="str">
            <v>Золотухин </v>
          </cell>
          <cell r="C14" t="str">
            <v>Владислав </v>
          </cell>
          <cell r="D14" t="str">
            <v>Анатольевич</v>
          </cell>
          <cell r="E14" t="str">
            <v>Панов Геннадий Васильевич</v>
          </cell>
          <cell r="F14" t="str">
            <v>Тербунский</v>
          </cell>
          <cell r="G14" t="str">
            <v>МБОУ СОШ с. Большая Поляна</v>
          </cell>
          <cell r="H14">
            <v>11</v>
          </cell>
        </row>
        <row r="15">
          <cell r="B15" t="str">
            <v>Константинов</v>
          </cell>
          <cell r="C15" t="str">
            <v>Анатолий</v>
          </cell>
          <cell r="D15" t="str">
            <v>Владимирович</v>
          </cell>
          <cell r="E15" t="str">
            <v>Запретилин Михаил Геннадьевич</v>
          </cell>
          <cell r="F15" t="str">
            <v>Лебедянский муниципальный район</v>
          </cell>
          <cell r="G15" t="str">
            <v>Муниципальное бюджетное общеобразовательное учреждение "Гимназия №1 им.Н.И.Борцова" г.Лебедяни Липецкой области</v>
          </cell>
          <cell r="H15">
            <v>10</v>
          </cell>
        </row>
        <row r="16">
          <cell r="B16" t="str">
            <v>Лесников </v>
          </cell>
          <cell r="C16" t="str">
            <v>Павел </v>
          </cell>
          <cell r="D16" t="str">
            <v>Сергеевич</v>
          </cell>
          <cell r="E16" t="str">
            <v>Панов Геннадий Васильевич</v>
          </cell>
          <cell r="F16" t="str">
            <v>Тербунский</v>
          </cell>
          <cell r="G16" t="str">
            <v>МБОУ СОШ с. Большая Поляна</v>
          </cell>
          <cell r="H16">
            <v>10</v>
          </cell>
        </row>
        <row r="17">
          <cell r="B17" t="str">
            <v>Литвинов</v>
          </cell>
          <cell r="C17" t="str">
            <v> Алексей</v>
          </cell>
          <cell r="D17" t="str">
            <v> Евгеньевич</v>
          </cell>
          <cell r="E17" t="str">
            <v>Есманский Олег Васильевич</v>
          </cell>
          <cell r="F17" t="str">
            <v>Липецкий</v>
          </cell>
          <cell r="G17" t="str">
            <v>МБОУ СОШ с. Сухая Лубна </v>
          </cell>
          <cell r="H17">
            <v>10</v>
          </cell>
        </row>
        <row r="18">
          <cell r="B18" t="str">
            <v>Петриченко</v>
          </cell>
          <cell r="C18" t="str">
            <v>Артём</v>
          </cell>
          <cell r="D18" t="str">
            <v>Дмитриевич</v>
          </cell>
          <cell r="E18" t="str">
            <v>Рыбаков Н.М.</v>
          </cell>
          <cell r="F18" t="str">
            <v>город Елец</v>
          </cell>
          <cell r="G18" t="str">
            <v>МБОУ СШ №10</v>
          </cell>
        </row>
        <row r="19">
          <cell r="B19" t="str">
            <v>Розенфельд</v>
          </cell>
          <cell r="C19" t="str">
            <v>Давид</v>
          </cell>
          <cell r="E19" t="str">
            <v>Ролдугин Сергей Александрович</v>
          </cell>
          <cell r="F19" t="str">
            <v>Данковский</v>
          </cell>
          <cell r="G19" t="str">
            <v>МБОУ лицей № 4</v>
          </cell>
          <cell r="H19">
            <v>10</v>
          </cell>
        </row>
        <row r="20">
          <cell r="B20" t="str">
            <v>Савченко </v>
          </cell>
          <cell r="C20" t="str">
            <v>Григорий</v>
          </cell>
          <cell r="D20" t="str">
            <v>Александрович</v>
          </cell>
          <cell r="E20" t="str">
            <v>Рогачёв Александр Андреевич</v>
          </cell>
          <cell r="F20" t="str">
            <v>город Липецк</v>
          </cell>
          <cell r="H20">
            <v>10</v>
          </cell>
        </row>
        <row r="21">
          <cell r="B21" t="str">
            <v>Соловьев</v>
          </cell>
          <cell r="C21" t="str">
            <v>Никита</v>
          </cell>
          <cell r="D21" t="str">
            <v>Евгеньевич</v>
          </cell>
          <cell r="E21" t="str">
            <v>Селищев Сергей Николаевич</v>
          </cell>
          <cell r="F21" t="str">
            <v>Грязинский</v>
          </cell>
          <cell r="G21" t="str">
            <v>МБОУ СОШ с. Б.Самовец</v>
          </cell>
          <cell r="H21">
            <v>11</v>
          </cell>
        </row>
        <row r="22">
          <cell r="B22" t="str">
            <v>Стукалин</v>
          </cell>
          <cell r="C22" t="str">
            <v>Андрей</v>
          </cell>
          <cell r="D22" t="str">
            <v>Александрович</v>
          </cell>
          <cell r="E22" t="str">
            <v>Ширяев В. В.</v>
          </cell>
          <cell r="F22" t="str">
            <v>Добринский</v>
          </cell>
          <cell r="G22" t="str">
            <v>МБОУ лицей №1 п. Добринка</v>
          </cell>
          <cell r="H22">
            <v>11</v>
          </cell>
        </row>
        <row r="23">
          <cell r="B23" t="str">
            <v>Ханыкин</v>
          </cell>
          <cell r="C23" t="str">
            <v>Алексей</v>
          </cell>
          <cell r="D23" t="str">
            <v>Юрьевич</v>
          </cell>
          <cell r="E23" t="str">
            <v>Кузнецов Дмитрий Сергеевич</v>
          </cell>
          <cell r="F23" t="str">
            <v>Грязинский</v>
          </cell>
          <cell r="G23" t="str">
            <v>МБОУ СОШ № 5</v>
          </cell>
          <cell r="H23">
            <v>10</v>
          </cell>
        </row>
        <row r="24">
          <cell r="B24" t="str">
            <v>Шестаков</v>
          </cell>
          <cell r="C24" t="str">
            <v>Никита</v>
          </cell>
          <cell r="D24" t="str">
            <v>Сергеевич</v>
          </cell>
          <cell r="E24" t="str">
            <v>Руднев ВикторМихайлович</v>
          </cell>
          <cell r="F24" t="str">
            <v>Долгоруковский</v>
          </cell>
          <cell r="G24" t="str">
            <v>МБОУ лицей с.Долгоруково</v>
          </cell>
          <cell r="H2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4">
      <selection activeCell="O9" sqref="O9"/>
    </sheetView>
  </sheetViews>
  <sheetFormatPr defaultColWidth="9.140625" defaultRowHeight="12.75"/>
  <cols>
    <col min="1" max="1" width="3.8515625" style="0" customWidth="1"/>
    <col min="2" max="2" width="13.8515625" style="0" customWidth="1"/>
    <col min="3" max="3" width="10.57421875" style="0" customWidth="1"/>
    <col min="4" max="4" width="14.140625" style="0" customWidth="1"/>
    <col min="5" max="5" width="20.7109375" style="0" customWidth="1"/>
    <col min="6" max="6" width="25.28125" style="0" customWidth="1"/>
    <col min="7" max="7" width="6.7109375" style="0" customWidth="1"/>
    <col min="8" max="8" width="27.57421875" style="0" customWidth="1"/>
    <col min="10" max="11" width="7.7109375" style="0" customWidth="1"/>
    <col min="12" max="12" width="10.28125" style="0" customWidth="1"/>
    <col min="13" max="14" width="8.7109375" style="0" customWidth="1"/>
    <col min="16" max="16" width="10.8515625" style="0" customWidth="1"/>
  </cols>
  <sheetData>
    <row r="2" spans="1:6" ht="12.75">
      <c r="A2" s="1" t="s">
        <v>20</v>
      </c>
      <c r="E2" s="12" t="s">
        <v>10</v>
      </c>
      <c r="F2" s="12" t="s">
        <v>107</v>
      </c>
    </row>
    <row r="4" spans="1:16" ht="12.75" customHeight="1">
      <c r="A4" s="66" t="s">
        <v>0</v>
      </c>
      <c r="B4" s="66" t="s">
        <v>3</v>
      </c>
      <c r="C4" s="66" t="s">
        <v>4</v>
      </c>
      <c r="D4" s="66" t="s">
        <v>5</v>
      </c>
      <c r="E4" s="66" t="s">
        <v>6</v>
      </c>
      <c r="F4" s="66" t="s">
        <v>1</v>
      </c>
      <c r="G4" s="66" t="s">
        <v>2</v>
      </c>
      <c r="H4" s="69" t="s">
        <v>22</v>
      </c>
      <c r="I4" s="72" t="s">
        <v>12</v>
      </c>
      <c r="J4" s="72"/>
      <c r="K4" s="72"/>
      <c r="L4" s="72"/>
      <c r="M4" s="72"/>
      <c r="N4" s="11" t="s">
        <v>13</v>
      </c>
      <c r="O4" s="77" t="s">
        <v>8</v>
      </c>
      <c r="P4" s="78"/>
    </row>
    <row r="5" spans="1:16" ht="12.75" customHeight="1">
      <c r="A5" s="67"/>
      <c r="B5" s="67"/>
      <c r="C5" s="67"/>
      <c r="D5" s="67"/>
      <c r="E5" s="67"/>
      <c r="F5" s="67"/>
      <c r="G5" s="67"/>
      <c r="H5" s="70"/>
      <c r="I5" s="73" t="s">
        <v>15</v>
      </c>
      <c r="J5" s="74"/>
      <c r="K5" s="73" t="s">
        <v>16</v>
      </c>
      <c r="L5" s="74"/>
      <c r="M5" s="23" t="s">
        <v>11</v>
      </c>
      <c r="N5" s="24" t="s">
        <v>14</v>
      </c>
      <c r="O5" s="79"/>
      <c r="P5" s="80"/>
    </row>
    <row r="6" spans="1:16" ht="12.75">
      <c r="A6" s="67"/>
      <c r="B6" s="67"/>
      <c r="C6" s="67"/>
      <c r="D6" s="67"/>
      <c r="E6" s="67"/>
      <c r="F6" s="67"/>
      <c r="G6" s="67"/>
      <c r="H6" s="70"/>
      <c r="I6" s="75" t="s">
        <v>9</v>
      </c>
      <c r="J6" s="5" t="s">
        <v>7</v>
      </c>
      <c r="K6" s="75" t="s">
        <v>9</v>
      </c>
      <c r="L6" s="5" t="s">
        <v>7</v>
      </c>
      <c r="M6" s="25" t="s">
        <v>7</v>
      </c>
      <c r="N6" s="25" t="s">
        <v>7</v>
      </c>
      <c r="O6" s="6" t="s">
        <v>7</v>
      </c>
      <c r="P6" s="81" t="s">
        <v>106</v>
      </c>
    </row>
    <row r="7" spans="1:16" ht="12.75">
      <c r="A7" s="68"/>
      <c r="B7" s="68"/>
      <c r="C7" s="68"/>
      <c r="D7" s="68"/>
      <c r="E7" s="68"/>
      <c r="F7" s="68"/>
      <c r="G7" s="68"/>
      <c r="H7" s="71"/>
      <c r="I7" s="76"/>
      <c r="J7" s="5" t="s">
        <v>134</v>
      </c>
      <c r="K7" s="76"/>
      <c r="L7" s="5" t="s">
        <v>135</v>
      </c>
      <c r="M7" s="25" t="s">
        <v>136</v>
      </c>
      <c r="N7" s="25" t="s">
        <v>137</v>
      </c>
      <c r="O7" s="6" t="s">
        <v>138</v>
      </c>
      <c r="P7" s="82"/>
    </row>
    <row r="8" spans="1:16" ht="12.75">
      <c r="A8" s="3"/>
      <c r="B8" s="3"/>
      <c r="C8" s="3"/>
      <c r="D8" s="3"/>
      <c r="E8" s="3"/>
      <c r="F8" s="3"/>
      <c r="G8" s="3"/>
      <c r="H8" s="2"/>
      <c r="I8" s="3"/>
      <c r="J8" s="3"/>
      <c r="K8" s="3"/>
      <c r="L8" s="3"/>
      <c r="M8" s="26"/>
      <c r="N8" s="26"/>
      <c r="O8" s="4"/>
      <c r="P8" s="4"/>
    </row>
    <row r="9" spans="1:16" ht="12.75">
      <c r="A9" s="21">
        <v>1</v>
      </c>
      <c r="B9" s="15" t="str">
        <f>'[1]9 ю'!B9</f>
        <v>Волокитин</v>
      </c>
      <c r="C9" s="15" t="str">
        <f>'[1]9 ю'!C9</f>
        <v>Георгий</v>
      </c>
      <c r="D9" s="15" t="str">
        <f>'[1]9 ю'!D9</f>
        <v>Валерьевич</v>
      </c>
      <c r="E9" s="15" t="str">
        <f>'[1]9 ю'!F9</f>
        <v>город Липецк</v>
      </c>
      <c r="F9" s="15" t="s">
        <v>128</v>
      </c>
      <c r="G9" s="55">
        <v>9</v>
      </c>
      <c r="H9" s="15" t="str">
        <f>'[1]9 ю'!E9</f>
        <v>Долгих Виктор Вениаминович</v>
      </c>
      <c r="I9" s="16" t="s">
        <v>32</v>
      </c>
      <c r="J9" s="18">
        <v>34</v>
      </c>
      <c r="K9" s="18">
        <v>2</v>
      </c>
      <c r="L9" s="18">
        <v>37</v>
      </c>
      <c r="M9" s="51">
        <f>J9+L9</f>
        <v>71</v>
      </c>
      <c r="N9" s="52">
        <v>46</v>
      </c>
      <c r="O9" s="54">
        <f>M9+N9</f>
        <v>117</v>
      </c>
      <c r="P9" s="17"/>
    </row>
    <row r="10" spans="1:16" ht="12.75">
      <c r="A10" s="19">
        <f>A9+1</f>
        <v>2</v>
      </c>
      <c r="B10" s="19" t="str">
        <f>'[1]9 ю'!B22</f>
        <v>Семенов</v>
      </c>
      <c r="C10" s="19" t="str">
        <f>'[1]9 ю'!C22</f>
        <v>Илья</v>
      </c>
      <c r="D10" s="19" t="str">
        <f>'[1]9 ю'!D22</f>
        <v>Евгеньевич</v>
      </c>
      <c r="E10" s="19" t="str">
        <f>'[1]9 ю'!F22</f>
        <v>Данковский</v>
      </c>
      <c r="F10" s="19" t="str">
        <f>'[1]9 ю'!G22</f>
        <v>МБОУ лицей № 4</v>
      </c>
      <c r="G10" s="18">
        <v>9</v>
      </c>
      <c r="H10" s="19" t="str">
        <f>'[1]9 ю'!E22</f>
        <v>Вялых Геннадий Михайлович</v>
      </c>
      <c r="I10" s="18" t="s">
        <v>108</v>
      </c>
      <c r="J10" s="18">
        <v>34</v>
      </c>
      <c r="K10" s="18">
        <v>21</v>
      </c>
      <c r="L10" s="18">
        <v>27</v>
      </c>
      <c r="M10" s="51">
        <f>J10+L10</f>
        <v>61</v>
      </c>
      <c r="N10" s="52">
        <v>49</v>
      </c>
      <c r="O10" s="54">
        <f>M10+N10</f>
        <v>110</v>
      </c>
      <c r="P10" s="27"/>
    </row>
    <row r="11" spans="1:16" ht="12.75">
      <c r="A11" s="19">
        <f aca="true" t="shared" si="0" ref="A11:A29">A10+1</f>
        <v>3</v>
      </c>
      <c r="B11" s="15" t="str">
        <f>'[1]9 ю'!B7</f>
        <v>Васильев</v>
      </c>
      <c r="C11" s="15" t="str">
        <f>'[1]9 ю'!C7</f>
        <v>Артём</v>
      </c>
      <c r="D11" s="15" t="str">
        <f>'[1]9 ю'!D7</f>
        <v>Викторович</v>
      </c>
      <c r="E11" s="15" t="str">
        <f>'[1]9 ю'!F7</f>
        <v>Добринский</v>
      </c>
      <c r="F11" s="15" t="str">
        <f>'[1]9 ю'!G7</f>
        <v>МБОУ лицей№1 п. Добринка</v>
      </c>
      <c r="G11" s="55">
        <v>9</v>
      </c>
      <c r="H11" s="15" t="str">
        <f>'[1]9 ю'!E7</f>
        <v>Ширяев В. В.</v>
      </c>
      <c r="I11" s="16" t="s">
        <v>28</v>
      </c>
      <c r="J11" s="18">
        <v>20</v>
      </c>
      <c r="K11" s="18">
        <v>13</v>
      </c>
      <c r="L11" s="18">
        <v>39</v>
      </c>
      <c r="M11" s="51">
        <f>J11+L11</f>
        <v>59</v>
      </c>
      <c r="N11" s="52">
        <v>46.25</v>
      </c>
      <c r="O11" s="54">
        <f>M11+N11</f>
        <v>105.25</v>
      </c>
      <c r="P11" s="17"/>
    </row>
    <row r="12" spans="1:16" ht="12.75">
      <c r="A12" s="19">
        <f t="shared" si="0"/>
        <v>4</v>
      </c>
      <c r="B12" s="15" t="str">
        <f>'[1]9 ю'!B8</f>
        <v>Васильев</v>
      </c>
      <c r="C12" s="15" t="str">
        <f>'[1]9 ю'!C8</f>
        <v>Леонид</v>
      </c>
      <c r="D12" s="15" t="str">
        <f>'[1]9 ю'!D8</f>
        <v>Викторович</v>
      </c>
      <c r="E12" s="15" t="str">
        <f>'[1]9 ю'!F8</f>
        <v>Добринский</v>
      </c>
      <c r="F12" s="15" t="str">
        <f>'[1]9 ю'!G8</f>
        <v>МБОУ лицей№1 п. Добринка</v>
      </c>
      <c r="G12" s="55">
        <v>9</v>
      </c>
      <c r="H12" s="15" t="str">
        <f>'[1]9 ю'!E8</f>
        <v>Ширяев В. В.</v>
      </c>
      <c r="I12" s="16" t="s">
        <v>24</v>
      </c>
      <c r="J12" s="18">
        <v>18</v>
      </c>
      <c r="K12" s="18">
        <v>11</v>
      </c>
      <c r="L12" s="18">
        <v>38</v>
      </c>
      <c r="M12" s="51">
        <f>J12+L12</f>
        <v>56</v>
      </c>
      <c r="N12" s="52">
        <v>48</v>
      </c>
      <c r="O12" s="54">
        <f>M12+N12</f>
        <v>104</v>
      </c>
      <c r="P12" s="17"/>
    </row>
    <row r="13" spans="1:16" ht="12.75">
      <c r="A13" s="19">
        <f t="shared" si="0"/>
        <v>5</v>
      </c>
      <c r="B13" s="20" t="str">
        <f>'[1]9 ю'!B23</f>
        <v>Сычёв </v>
      </c>
      <c r="C13" s="19" t="str">
        <f>'[1]9 ю'!C23</f>
        <v>Иван</v>
      </c>
      <c r="D13" s="19" t="str">
        <f>'[1]9 ю'!D23</f>
        <v>Сергеевич</v>
      </c>
      <c r="E13" s="19" t="str">
        <f>'[1]9 ю'!F23</f>
        <v>Хлевенский</v>
      </c>
      <c r="F13" s="19" t="str">
        <f>'[1]9 ю'!G23</f>
        <v>МБОУ лицей с. Хлевное</v>
      </c>
      <c r="G13" s="18">
        <v>9</v>
      </c>
      <c r="H13" s="19" t="str">
        <f>'[1]9 ю'!E23</f>
        <v>Распопов Сергей Владимирович</v>
      </c>
      <c r="I13" s="18" t="s">
        <v>33</v>
      </c>
      <c r="J13" s="18">
        <v>13</v>
      </c>
      <c r="K13" s="18">
        <v>16</v>
      </c>
      <c r="L13" s="18">
        <v>39</v>
      </c>
      <c r="M13" s="51">
        <f>J13+L13</f>
        <v>52</v>
      </c>
      <c r="N13" s="51">
        <v>44.75</v>
      </c>
      <c r="O13" s="54">
        <f>M13+N13</f>
        <v>96.75</v>
      </c>
      <c r="P13" s="27"/>
    </row>
    <row r="14" spans="1:16" ht="12.75">
      <c r="A14" s="19">
        <f t="shared" si="0"/>
        <v>6</v>
      </c>
      <c r="B14" s="19" t="str">
        <f>'[1]9 ю'!B24</f>
        <v>Чернышов</v>
      </c>
      <c r="C14" s="19" t="str">
        <f>'[1]9 ю'!C24</f>
        <v>Александр</v>
      </c>
      <c r="D14" s="19" t="str">
        <f>'[1]9 ю'!D24</f>
        <v>Александрович</v>
      </c>
      <c r="E14" s="19" t="str">
        <f>'[1]9 ю'!F24</f>
        <v>Задонский</v>
      </c>
      <c r="F14" s="19" t="str">
        <f>'[1]9 ю'!G24</f>
        <v>МБО СОШ</v>
      </c>
      <c r="G14" s="18">
        <v>9</v>
      </c>
      <c r="H14" s="19" t="str">
        <f>'[1]9 ю'!E24</f>
        <v>Звягин В.А</v>
      </c>
      <c r="I14" s="18" t="s">
        <v>27</v>
      </c>
      <c r="J14" s="18">
        <v>14</v>
      </c>
      <c r="K14" s="18">
        <v>12</v>
      </c>
      <c r="L14" s="18">
        <v>38</v>
      </c>
      <c r="M14" s="51">
        <f>J14+L14</f>
        <v>52</v>
      </c>
      <c r="N14" s="51">
        <v>40.25</v>
      </c>
      <c r="O14" s="54">
        <f>M14+N14</f>
        <v>92.25</v>
      </c>
      <c r="P14" s="27"/>
    </row>
    <row r="15" spans="1:16" ht="12.75">
      <c r="A15" s="19">
        <f t="shared" si="0"/>
        <v>7</v>
      </c>
      <c r="B15" s="15" t="str">
        <f>'[1]9 ю'!B16</f>
        <v>Кидинов</v>
      </c>
      <c r="C15" s="15" t="str">
        <f>'[1]9 ю'!C16</f>
        <v>Кирилл</v>
      </c>
      <c r="D15" s="15" t="str">
        <f>'[1]9 ю'!D16</f>
        <v>Олегович</v>
      </c>
      <c r="E15" s="15" t="str">
        <f>'[1]9 ю'!F16</f>
        <v>Лебедянский муниципальный район</v>
      </c>
      <c r="F15" s="15" t="str">
        <f>'[1]9 ю'!G16</f>
        <v>Муниципальное бюджетное общеобразовательное учреждение "Гимназия №1 им.Н.И.Борцова" г.Лебедяни Липецкой области</v>
      </c>
      <c r="G15" s="55">
        <v>9</v>
      </c>
      <c r="H15" s="15" t="str">
        <f>'[1]9 ю'!E16</f>
        <v>Запретилин Михаил Геннадьевич</v>
      </c>
      <c r="I15" s="16" t="s">
        <v>39</v>
      </c>
      <c r="J15" s="18">
        <v>12</v>
      </c>
      <c r="K15" s="18">
        <v>19</v>
      </c>
      <c r="L15" s="18">
        <v>34</v>
      </c>
      <c r="M15" s="51">
        <f>J15+L15</f>
        <v>46</v>
      </c>
      <c r="N15" s="52">
        <v>45.25</v>
      </c>
      <c r="O15" s="54">
        <f>M15+N15</f>
        <v>91.25</v>
      </c>
      <c r="P15" s="17"/>
    </row>
    <row r="16" spans="1:16" ht="12.75">
      <c r="A16" s="19">
        <f t="shared" si="0"/>
        <v>8</v>
      </c>
      <c r="B16" s="15" t="str">
        <f>'[1]9 ю'!B13</f>
        <v>Дерябин</v>
      </c>
      <c r="C16" s="15" t="str">
        <f>'[1]9 ю'!C13</f>
        <v>Тимофей</v>
      </c>
      <c r="D16" s="15" t="str">
        <f>'[1]9 ю'!D13</f>
        <v>Андреевич</v>
      </c>
      <c r="E16" s="15" t="str">
        <f>'[1]9 ю'!F13</f>
        <v>Данковский</v>
      </c>
      <c r="F16" s="15" t="str">
        <f>'[1]9 ю'!G13</f>
        <v>МБОУ СОШ № 1</v>
      </c>
      <c r="G16" s="55">
        <v>9</v>
      </c>
      <c r="H16" s="15" t="str">
        <f>'[1]9 ю'!E13</f>
        <v>Беляев Олег Алексеевич</v>
      </c>
      <c r="I16" s="16" t="s">
        <v>26</v>
      </c>
      <c r="J16" s="18">
        <v>15</v>
      </c>
      <c r="K16" s="18">
        <v>7</v>
      </c>
      <c r="L16" s="18">
        <v>27</v>
      </c>
      <c r="M16" s="51">
        <f>J16+L16</f>
        <v>42</v>
      </c>
      <c r="N16" s="52">
        <v>46.5</v>
      </c>
      <c r="O16" s="54">
        <f>M16+N16</f>
        <v>88.5</v>
      </c>
      <c r="P16" s="17"/>
    </row>
    <row r="17" spans="1:16" ht="12.75">
      <c r="A17" s="19">
        <f t="shared" si="0"/>
        <v>9</v>
      </c>
      <c r="B17" s="15" t="str">
        <f>'[1]9 ю'!B18</f>
        <v>Корнюшин</v>
      </c>
      <c r="C17" s="15" t="str">
        <f>'[1]9 ю'!C18</f>
        <v>Михаил</v>
      </c>
      <c r="D17" s="15" t="str">
        <f>'[1]9 ю'!D18</f>
        <v>Сергеевич</v>
      </c>
      <c r="E17" s="15" t="str">
        <f>'[1]9 ю'!F18</f>
        <v>город Елец</v>
      </c>
      <c r="F17" s="15" t="str">
        <f>'[1]9 ю'!G18</f>
        <v>МБОУ "Гимназия №97"</v>
      </c>
      <c r="G17" s="55">
        <v>9</v>
      </c>
      <c r="H17" s="15" t="str">
        <f>'[1]9 ю'!E18</f>
        <v>Агеев О.В.</v>
      </c>
      <c r="I17" s="16" t="s">
        <v>25</v>
      </c>
      <c r="J17" s="18">
        <v>11</v>
      </c>
      <c r="K17" s="18">
        <v>10</v>
      </c>
      <c r="L17" s="18">
        <v>31</v>
      </c>
      <c r="M17" s="51">
        <f>J17+L17</f>
        <v>42</v>
      </c>
      <c r="N17" s="52">
        <v>42.75</v>
      </c>
      <c r="O17" s="54">
        <f>M17+N17</f>
        <v>84.75</v>
      </c>
      <c r="P17" s="17"/>
    </row>
    <row r="18" spans="1:16" ht="12.75">
      <c r="A18" s="19">
        <f t="shared" si="0"/>
        <v>10</v>
      </c>
      <c r="B18" s="15" t="str">
        <f>'[1]9 ю'!B11</f>
        <v>Гащенко</v>
      </c>
      <c r="C18" s="15" t="str">
        <f>'[1]9 ю'!C11</f>
        <v>Кирилл</v>
      </c>
      <c r="D18" s="15" t="str">
        <f>'[1]9 ю'!D11</f>
        <v>Алексеевич</v>
      </c>
      <c r="E18" s="15" t="str">
        <f>'[1]9 ю'!F11</f>
        <v>Хлевенский</v>
      </c>
      <c r="F18" s="15" t="str">
        <f>'[1]9 ю'!G11</f>
        <v>МБОУ лицей с. Хлевное</v>
      </c>
      <c r="G18" s="55">
        <v>9</v>
      </c>
      <c r="H18" s="15" t="str">
        <f>'[1]9 ю'!E11</f>
        <v>Распопов Сергей Владимирович</v>
      </c>
      <c r="I18" s="16" t="s">
        <v>37</v>
      </c>
      <c r="J18" s="18">
        <v>7</v>
      </c>
      <c r="K18" s="18">
        <v>18</v>
      </c>
      <c r="L18" s="18">
        <v>31</v>
      </c>
      <c r="M18" s="51">
        <f>J18+L18</f>
        <v>38</v>
      </c>
      <c r="N18" s="52">
        <v>46</v>
      </c>
      <c r="O18" s="54">
        <f>M18+N18</f>
        <v>84</v>
      </c>
      <c r="P18" s="17"/>
    </row>
    <row r="19" spans="1:16" ht="12.75">
      <c r="A19" s="19">
        <f t="shared" si="0"/>
        <v>11</v>
      </c>
      <c r="B19" s="15" t="str">
        <f>'[1]9 ю'!B17</f>
        <v>Кидинов</v>
      </c>
      <c r="C19" s="15" t="str">
        <f>'[1]9 ю'!C17</f>
        <v>Даниил</v>
      </c>
      <c r="D19" s="15" t="str">
        <f>'[1]9 ю'!D17</f>
        <v>Олегович</v>
      </c>
      <c r="E19" s="15" t="str">
        <f>'[1]9 ю'!F17</f>
        <v>Лебедянский муниципальный район</v>
      </c>
      <c r="F19" s="15" t="str">
        <f>'[1]9 ю'!G17</f>
        <v>Муниципальное бюджетное общеобразовательное учреждение "Гимназия №1 им.Н.И.Борцова" г.Лебедяни Липецкой области</v>
      </c>
      <c r="G19" s="55">
        <v>9</v>
      </c>
      <c r="H19" s="15" t="str">
        <f>'[1]9 ю'!E17</f>
        <v>Запретилин Михаил Геннадьевич</v>
      </c>
      <c r="I19" s="16" t="s">
        <v>35</v>
      </c>
      <c r="J19" s="18">
        <v>13</v>
      </c>
      <c r="K19" s="18">
        <v>20</v>
      </c>
      <c r="L19" s="18">
        <v>25</v>
      </c>
      <c r="M19" s="51">
        <f>J19+L19</f>
        <v>38</v>
      </c>
      <c r="N19" s="52">
        <v>45.25</v>
      </c>
      <c r="O19" s="54">
        <f>M19+N19</f>
        <v>83.25</v>
      </c>
      <c r="P19" s="17"/>
    </row>
    <row r="20" spans="1:16" ht="12.75">
      <c r="A20" s="19">
        <f t="shared" si="0"/>
        <v>12</v>
      </c>
      <c r="B20" s="19" t="str">
        <f>'[1]9 ю'!B26</f>
        <v>Шевцов</v>
      </c>
      <c r="C20" s="19" t="str">
        <f>'[1]9 ю'!C26</f>
        <v>Святослав</v>
      </c>
      <c r="D20" s="19" t="str">
        <f>'[1]9 ю'!D26</f>
        <v>Александрович</v>
      </c>
      <c r="E20" s="19" t="str">
        <f>'[1]9 ю'!F26</f>
        <v>Хлевенский</v>
      </c>
      <c r="F20" s="19" t="str">
        <f>'[1]9 ю'!G26</f>
        <v>МБОУ лицей с. Хлевное</v>
      </c>
      <c r="G20" s="18">
        <v>9</v>
      </c>
      <c r="H20" s="19" t="str">
        <f>'[1]9 ю'!E26</f>
        <v>Распопов Сергей Владимирович</v>
      </c>
      <c r="I20" s="18" t="s">
        <v>34</v>
      </c>
      <c r="J20" s="18">
        <v>10</v>
      </c>
      <c r="K20" s="18">
        <v>15</v>
      </c>
      <c r="L20" s="18">
        <v>26</v>
      </c>
      <c r="M20" s="51">
        <f>J20+L20</f>
        <v>36</v>
      </c>
      <c r="N20" s="52">
        <v>45</v>
      </c>
      <c r="O20" s="54">
        <f>M20+N20</f>
        <v>81</v>
      </c>
      <c r="P20" s="27"/>
    </row>
    <row r="21" spans="1:16" ht="12.75">
      <c r="A21" s="19">
        <f t="shared" si="0"/>
        <v>13</v>
      </c>
      <c r="B21" s="15" t="str">
        <f>'[1]9 ю'!B10</f>
        <v>Гадельбаев</v>
      </c>
      <c r="C21" s="15" t="s">
        <v>140</v>
      </c>
      <c r="D21" s="15" t="str">
        <f>'[1]9 ю'!D10</f>
        <v>Мурадимович</v>
      </c>
      <c r="E21" s="15" t="str">
        <f>'[1]9 ю'!F10</f>
        <v>Лебедянский муниципальный район</v>
      </c>
      <c r="F21" s="15" t="str">
        <f>'[1]9 ю'!G10</f>
        <v>Муниципальное бюджетное общеобразовательное учреждение средняя общеобразовательная школа с.Большое Попово Лебедянского района Липецкой области</v>
      </c>
      <c r="G21" s="55">
        <v>9</v>
      </c>
      <c r="H21" s="15" t="str">
        <f>'[1]9 ю'!E10</f>
        <v>Афанасов Александр Иванович</v>
      </c>
      <c r="I21" s="16" t="s">
        <v>30</v>
      </c>
      <c r="J21" s="18">
        <v>13</v>
      </c>
      <c r="K21" s="18">
        <v>8</v>
      </c>
      <c r="L21" s="18">
        <v>30</v>
      </c>
      <c r="M21" s="51">
        <f>J21+L21</f>
        <v>43</v>
      </c>
      <c r="N21" s="52">
        <v>36.25</v>
      </c>
      <c r="O21" s="54">
        <f>M21+N21</f>
        <v>79.25</v>
      </c>
      <c r="P21" s="17"/>
    </row>
    <row r="22" spans="1:16" ht="12.75">
      <c r="A22" s="19">
        <f t="shared" si="0"/>
        <v>14</v>
      </c>
      <c r="B22" s="15" t="str">
        <f>'[1]9 ю'!B12</f>
        <v>Горелов</v>
      </c>
      <c r="C22" s="15" t="str">
        <f>'[1]9 ю'!C12</f>
        <v>Николай</v>
      </c>
      <c r="D22" s="15" t="str">
        <f>'[1]9 ю'!D12</f>
        <v>Алексеевич</v>
      </c>
      <c r="E22" s="15" t="str">
        <f>'[1]9 ю'!F12</f>
        <v> Добровский район </v>
      </c>
      <c r="F22" s="15" t="str">
        <f>'[1]9 ю'!G12</f>
        <v>МБОУ ООШ с. Екатериновка</v>
      </c>
      <c r="G22" s="55">
        <v>9</v>
      </c>
      <c r="H22" s="15" t="str">
        <f>'[1]9 ю'!E12</f>
        <v>Попов  Евгений Иванович </v>
      </c>
      <c r="I22" s="16" t="s">
        <v>38</v>
      </c>
      <c r="J22" s="18">
        <v>8</v>
      </c>
      <c r="K22" s="18">
        <v>17</v>
      </c>
      <c r="L22" s="18">
        <v>31</v>
      </c>
      <c r="M22" s="51">
        <f>J22+L22</f>
        <v>39</v>
      </c>
      <c r="N22" s="52">
        <v>37.5</v>
      </c>
      <c r="O22" s="54">
        <f>M22+N22</f>
        <v>76.5</v>
      </c>
      <c r="P22" s="17"/>
    </row>
    <row r="23" spans="1:16" ht="12.75">
      <c r="A23" s="19">
        <f t="shared" si="0"/>
        <v>15</v>
      </c>
      <c r="B23" s="15" t="str">
        <f>'[1]9 ю'!B21</f>
        <v>Мирошниченко</v>
      </c>
      <c r="C23" s="15" t="str">
        <f>'[1]9 ю'!C21</f>
        <v>Игорь</v>
      </c>
      <c r="D23" s="15" t="str">
        <f>'[1]9 ю'!D21</f>
        <v>Вячеславович</v>
      </c>
      <c r="E23" s="15" t="str">
        <f>'[1]9 ю'!F21</f>
        <v>город Елец</v>
      </c>
      <c r="F23" s="15" t="str">
        <f>'[1]9 ю'!G21</f>
        <v>МБОУ СШ №10</v>
      </c>
      <c r="G23" s="55">
        <v>9</v>
      </c>
      <c r="H23" s="15" t="str">
        <f>'[1]9 ю'!E21</f>
        <v>Рыбаков Н.М.</v>
      </c>
      <c r="I23" s="16" t="s">
        <v>36</v>
      </c>
      <c r="J23" s="18">
        <v>7</v>
      </c>
      <c r="K23" s="18">
        <v>14</v>
      </c>
      <c r="L23" s="18">
        <v>25</v>
      </c>
      <c r="M23" s="51">
        <f>J23+L23</f>
        <v>32</v>
      </c>
      <c r="N23" s="52">
        <v>41.75</v>
      </c>
      <c r="O23" s="54">
        <f>M23+N23</f>
        <v>73.75</v>
      </c>
      <c r="P23" s="17"/>
    </row>
    <row r="24" spans="1:16" ht="12.75">
      <c r="A24" s="19">
        <f t="shared" si="0"/>
        <v>16</v>
      </c>
      <c r="B24" s="15" t="str">
        <f>'[1]9 ю'!B14</f>
        <v>Дуванов</v>
      </c>
      <c r="C24" s="15" t="str">
        <f>'[1]9 ю'!C14</f>
        <v>Максим</v>
      </c>
      <c r="D24" s="15" t="str">
        <f>'[1]9 ю'!D14</f>
        <v>Петрович</v>
      </c>
      <c r="E24" s="15" t="str">
        <f>'[1]9 ю'!F14</f>
        <v>Хлевенский</v>
      </c>
      <c r="F24" s="15" t="str">
        <f>'[1]9 ю'!G14</f>
        <v>МБОУ лицей с. Хлевное</v>
      </c>
      <c r="G24" s="55">
        <v>9</v>
      </c>
      <c r="H24" s="15" t="str">
        <f>'[1]9 ю'!E14</f>
        <v>Поляков Роман Николаевич</v>
      </c>
      <c r="I24" s="16" t="s">
        <v>111</v>
      </c>
      <c r="J24" s="18">
        <v>5</v>
      </c>
      <c r="K24" s="18">
        <v>3</v>
      </c>
      <c r="L24" s="18">
        <v>25</v>
      </c>
      <c r="M24" s="51">
        <f>J24+L24</f>
        <v>30</v>
      </c>
      <c r="N24" s="52">
        <v>42.5</v>
      </c>
      <c r="O24" s="54">
        <f>M24+N24</f>
        <v>72.5</v>
      </c>
      <c r="P24" s="17"/>
    </row>
    <row r="25" spans="1:16" ht="12.75">
      <c r="A25" s="19">
        <f t="shared" si="0"/>
        <v>17</v>
      </c>
      <c r="B25" s="19" t="str">
        <f>'[1]9 ю'!B28</f>
        <v>Шурупов</v>
      </c>
      <c r="C25" s="19" t="str">
        <f>'[1]9 ю'!C28</f>
        <v>Никита</v>
      </c>
      <c r="D25" s="19" t="str">
        <f>'[1]9 ю'!D28</f>
        <v>Сергеевич</v>
      </c>
      <c r="E25" s="19" t="str">
        <f>'[1]9 ю'!F28</f>
        <v>Лебедянский муниципальный район</v>
      </c>
      <c r="F25" s="19" t="str">
        <f>'[1]9 ю'!G28</f>
        <v>Муниципальное бюджетное общеобразовательное учреждение средняя общеобразовательная школа с.Большое Попово Лебедянского района Липецкой области</v>
      </c>
      <c r="G25" s="18">
        <v>9</v>
      </c>
      <c r="H25" s="19" t="str">
        <f>'[1]9 ю'!E28</f>
        <v>Афанасов Александр Иванович</v>
      </c>
      <c r="I25" s="18" t="s">
        <v>29</v>
      </c>
      <c r="J25" s="18">
        <v>6</v>
      </c>
      <c r="K25" s="18">
        <v>6</v>
      </c>
      <c r="L25" s="18">
        <v>21</v>
      </c>
      <c r="M25" s="51">
        <f>J25+L25</f>
        <v>27</v>
      </c>
      <c r="N25" s="51">
        <v>41.75</v>
      </c>
      <c r="O25" s="54">
        <f>M25+N25</f>
        <v>68.75</v>
      </c>
      <c r="P25" s="27"/>
    </row>
    <row r="26" spans="1:16" ht="12.75">
      <c r="A26" s="19">
        <f t="shared" si="0"/>
        <v>18</v>
      </c>
      <c r="B26" s="19" t="str">
        <f>'[1]9 ю'!B25</f>
        <v>Шаврак</v>
      </c>
      <c r="C26" s="19" t="str">
        <f>'[1]9 ю'!C25</f>
        <v>Дмитрий</v>
      </c>
      <c r="D26" s="19" t="str">
        <f>'[1]9 ю'!D25</f>
        <v>Юрьевич</v>
      </c>
      <c r="E26" s="19" t="str">
        <f>'[1]9 ю'!F25</f>
        <v>Грязинский</v>
      </c>
      <c r="F26" s="19" t="str">
        <f>'[1]9 ю'!G25</f>
        <v>МБОУ СОШ с. Казинка</v>
      </c>
      <c r="G26" s="18">
        <v>9</v>
      </c>
      <c r="H26" s="19" t="str">
        <f>'[1]9 ю'!E25</f>
        <v>Пастухов Игорь Олегович</v>
      </c>
      <c r="I26" s="18" t="s">
        <v>109</v>
      </c>
      <c r="J26" s="18">
        <v>10</v>
      </c>
      <c r="K26" s="18">
        <v>5</v>
      </c>
      <c r="L26" s="18">
        <v>19</v>
      </c>
      <c r="M26" s="51">
        <f>J26+L26</f>
        <v>29</v>
      </c>
      <c r="N26" s="52">
        <v>37.5</v>
      </c>
      <c r="O26" s="54">
        <f>M26+N26</f>
        <v>66.5</v>
      </c>
      <c r="P26" s="27"/>
    </row>
    <row r="27" spans="1:16" ht="12.75">
      <c r="A27" s="19">
        <f t="shared" si="0"/>
        <v>19</v>
      </c>
      <c r="B27" s="15" t="str">
        <f>'[1]9 ю'!B20</f>
        <v>Миронов</v>
      </c>
      <c r="C27" s="15" t="str">
        <f>'[1]9 ю'!C20</f>
        <v>Николай</v>
      </c>
      <c r="D27" s="15" t="str">
        <f>'[1]9 ю'!D20</f>
        <v>Дмитриевич</v>
      </c>
      <c r="E27" s="15" t="str">
        <f>'[1]9 ю'!F20</f>
        <v>Данковский</v>
      </c>
      <c r="F27" s="15" t="str">
        <f>'[1]9 ю'!G20</f>
        <v>МБОУ СОШ с.Березовка</v>
      </c>
      <c r="G27" s="55">
        <v>9</v>
      </c>
      <c r="H27" s="15" t="str">
        <f>'[1]9 ю'!E20</f>
        <v>Цыганов Олег Владимирович</v>
      </c>
      <c r="I27" s="16" t="s">
        <v>23</v>
      </c>
      <c r="J27" s="18">
        <v>6</v>
      </c>
      <c r="K27" s="18">
        <v>1</v>
      </c>
      <c r="L27" s="18">
        <v>17</v>
      </c>
      <c r="M27" s="51">
        <f>J27+L27</f>
        <v>23</v>
      </c>
      <c r="N27" s="52">
        <v>43</v>
      </c>
      <c r="O27" s="54">
        <f>M27+N27</f>
        <v>66</v>
      </c>
      <c r="P27" s="17"/>
    </row>
    <row r="28" spans="1:16" ht="12.75">
      <c r="A28" s="19">
        <f t="shared" si="0"/>
        <v>20</v>
      </c>
      <c r="B28" s="19" t="str">
        <f>'[1]9 ю'!B27</f>
        <v>Шилов</v>
      </c>
      <c r="C28" s="19" t="str">
        <f>'[1]9 ю'!C27</f>
        <v>Андрей</v>
      </c>
      <c r="D28" s="19" t="str">
        <f>'[1]9 ю'!D27</f>
        <v>Андреевич</v>
      </c>
      <c r="E28" s="19" t="str">
        <f>'[1]9 ю'!F27</f>
        <v>Добринский</v>
      </c>
      <c r="F28" s="19" t="str">
        <f>'[1]9 ю'!G27</f>
        <v>МБОУ гимназия с. Ольговка</v>
      </c>
      <c r="G28" s="18">
        <v>9</v>
      </c>
      <c r="H28" s="19" t="str">
        <f>'[1]9 ю'!E27</f>
        <v>Зикевский А. А.</v>
      </c>
      <c r="I28" s="18" t="s">
        <v>31</v>
      </c>
      <c r="J28" s="18">
        <v>9</v>
      </c>
      <c r="K28" s="18">
        <v>9</v>
      </c>
      <c r="L28" s="18">
        <v>23</v>
      </c>
      <c r="M28" s="51">
        <f>J28+L28</f>
        <v>32</v>
      </c>
      <c r="N28" s="51">
        <v>32.25</v>
      </c>
      <c r="O28" s="54">
        <f>M28+N28</f>
        <v>64.25</v>
      </c>
      <c r="P28" s="27"/>
    </row>
    <row r="29" spans="1:16" ht="12.75">
      <c r="A29" s="19">
        <f t="shared" si="0"/>
        <v>21</v>
      </c>
      <c r="B29" s="15" t="str">
        <f>'[1]9 ю'!B6</f>
        <v>Варлаков</v>
      </c>
      <c r="C29" s="15" t="str">
        <f>'[1]9 ю'!C6</f>
        <v>Кирилл</v>
      </c>
      <c r="D29" s="15" t="str">
        <f>'[1]9 ю'!D6</f>
        <v>Александрович</v>
      </c>
      <c r="E29" s="15" t="str">
        <f>'[1]9 ю'!F6</f>
        <v>Грязинский</v>
      </c>
      <c r="F29" s="15" t="str">
        <f>'[1]9 ю'!G6</f>
        <v>МБОУ СОШ с. Казинка</v>
      </c>
      <c r="G29" s="55">
        <v>9</v>
      </c>
      <c r="H29" s="15" t="str">
        <f>'[1]9 ю'!E6</f>
        <v>Пастухов Игорь Олегович</v>
      </c>
      <c r="I29" s="16" t="s">
        <v>110</v>
      </c>
      <c r="J29" s="18">
        <v>5</v>
      </c>
      <c r="K29" s="18">
        <v>4</v>
      </c>
      <c r="L29" s="18">
        <v>19</v>
      </c>
      <c r="M29" s="51">
        <f>J29+L29</f>
        <v>24</v>
      </c>
      <c r="N29" s="52">
        <v>40.25</v>
      </c>
      <c r="O29" s="54">
        <f>M29+N29</f>
        <v>64.25</v>
      </c>
      <c r="P29" s="17"/>
    </row>
    <row r="30" ht="12.75">
      <c r="G30" s="49"/>
    </row>
  </sheetData>
  <sheetProtection/>
  <autoFilter ref="A8:P22">
    <sortState ref="A9:P30">
      <sortCondition descending="1" sortBy="value" ref="O9:O30"/>
    </sortState>
  </autoFilter>
  <mergeCells count="15">
    <mergeCell ref="I4:M4"/>
    <mergeCell ref="I5:J5"/>
    <mergeCell ref="I6:I7"/>
    <mergeCell ref="O4:P5"/>
    <mergeCell ref="P6:P7"/>
    <mergeCell ref="K5:L5"/>
    <mergeCell ref="K6:K7"/>
    <mergeCell ref="G4:G7"/>
    <mergeCell ref="H4:H7"/>
    <mergeCell ref="A4:A7"/>
    <mergeCell ref="B4:B7"/>
    <mergeCell ref="C4:C7"/>
    <mergeCell ref="D4:D7"/>
    <mergeCell ref="E4:E7"/>
    <mergeCell ref="F4:F7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B1">
      <selection activeCell="O9" sqref="O9"/>
    </sheetView>
  </sheetViews>
  <sheetFormatPr defaultColWidth="9.140625" defaultRowHeight="12.75"/>
  <cols>
    <col min="1" max="1" width="5.28125" style="30" customWidth="1"/>
    <col min="2" max="2" width="14.00390625" style="30" customWidth="1"/>
    <col min="3" max="3" width="11.28125" style="30" customWidth="1"/>
    <col min="4" max="4" width="14.8515625" style="30" customWidth="1"/>
    <col min="5" max="5" width="17.8515625" style="30" customWidth="1"/>
    <col min="6" max="6" width="30.00390625" style="30" customWidth="1"/>
    <col min="7" max="7" width="5.140625" style="30" customWidth="1"/>
    <col min="8" max="8" width="30.140625" style="30" customWidth="1"/>
    <col min="9" max="9" width="10.7109375" style="30" customWidth="1"/>
    <col min="10" max="11" width="7.7109375" style="30" customWidth="1"/>
    <col min="12" max="12" width="10.28125" style="30" customWidth="1"/>
    <col min="13" max="14" width="8.7109375" style="30" customWidth="1"/>
    <col min="15" max="15" width="9.140625" style="30" customWidth="1"/>
    <col min="16" max="16" width="10.8515625" style="30" customWidth="1"/>
    <col min="17" max="16384" width="9.140625" style="30" customWidth="1"/>
  </cols>
  <sheetData>
    <row r="2" spans="1:6" ht="12.75">
      <c r="A2" s="29" t="s">
        <v>20</v>
      </c>
      <c r="E2" s="31" t="s">
        <v>17</v>
      </c>
      <c r="F2" s="31" t="s">
        <v>113</v>
      </c>
    </row>
    <row r="4" spans="1:16" ht="12.75" customHeight="1">
      <c r="A4" s="94" t="s">
        <v>0</v>
      </c>
      <c r="B4" s="94" t="s">
        <v>3</v>
      </c>
      <c r="C4" s="94" t="s">
        <v>4</v>
      </c>
      <c r="D4" s="94" t="s">
        <v>5</v>
      </c>
      <c r="E4" s="94" t="s">
        <v>6</v>
      </c>
      <c r="F4" s="94" t="s">
        <v>1</v>
      </c>
      <c r="G4" s="94" t="s">
        <v>2</v>
      </c>
      <c r="H4" s="97" t="s">
        <v>22</v>
      </c>
      <c r="I4" s="83" t="s">
        <v>12</v>
      </c>
      <c r="J4" s="83"/>
      <c r="K4" s="83"/>
      <c r="L4" s="83"/>
      <c r="M4" s="83"/>
      <c r="N4" s="32" t="s">
        <v>13</v>
      </c>
      <c r="O4" s="88" t="s">
        <v>8</v>
      </c>
      <c r="P4" s="89"/>
    </row>
    <row r="5" spans="1:16" ht="12.75" customHeight="1">
      <c r="A5" s="95"/>
      <c r="B5" s="95"/>
      <c r="C5" s="95"/>
      <c r="D5" s="95"/>
      <c r="E5" s="95"/>
      <c r="F5" s="95"/>
      <c r="G5" s="95"/>
      <c r="H5" s="98"/>
      <c r="I5" s="84" t="s">
        <v>15</v>
      </c>
      <c r="J5" s="85"/>
      <c r="K5" s="84" t="s">
        <v>16</v>
      </c>
      <c r="L5" s="85"/>
      <c r="M5" s="33" t="s">
        <v>11</v>
      </c>
      <c r="N5" s="33" t="s">
        <v>14</v>
      </c>
      <c r="O5" s="90"/>
      <c r="P5" s="91"/>
    </row>
    <row r="6" spans="1:16" ht="12.75">
      <c r="A6" s="95"/>
      <c r="B6" s="95"/>
      <c r="C6" s="95"/>
      <c r="D6" s="95"/>
      <c r="E6" s="95"/>
      <c r="F6" s="95"/>
      <c r="G6" s="95"/>
      <c r="H6" s="98"/>
      <c r="I6" s="86" t="s">
        <v>9</v>
      </c>
      <c r="J6" s="34" t="s">
        <v>7</v>
      </c>
      <c r="K6" s="86" t="s">
        <v>9</v>
      </c>
      <c r="L6" s="34" t="s">
        <v>7</v>
      </c>
      <c r="M6" s="35" t="s">
        <v>7</v>
      </c>
      <c r="N6" s="35" t="s">
        <v>7</v>
      </c>
      <c r="O6" s="36" t="s">
        <v>7</v>
      </c>
      <c r="P6" s="92" t="s">
        <v>106</v>
      </c>
    </row>
    <row r="7" spans="1:16" ht="12.75">
      <c r="A7" s="96"/>
      <c r="B7" s="96"/>
      <c r="C7" s="96"/>
      <c r="D7" s="96"/>
      <c r="E7" s="96"/>
      <c r="F7" s="96"/>
      <c r="G7" s="96"/>
      <c r="H7" s="99"/>
      <c r="I7" s="87"/>
      <c r="J7" s="34" t="s">
        <v>134</v>
      </c>
      <c r="K7" s="87"/>
      <c r="L7" s="34" t="s">
        <v>135</v>
      </c>
      <c r="M7" s="35" t="s">
        <v>136</v>
      </c>
      <c r="N7" s="35" t="s">
        <v>137</v>
      </c>
      <c r="O7" s="36" t="s">
        <v>138</v>
      </c>
      <c r="P7" s="93"/>
    </row>
    <row r="8" spans="1:16" ht="12.75">
      <c r="A8" s="16"/>
      <c r="B8" s="16"/>
      <c r="C8" s="16"/>
      <c r="D8" s="16"/>
      <c r="E8" s="16"/>
      <c r="F8" s="16"/>
      <c r="G8" s="16"/>
      <c r="H8" s="37"/>
      <c r="I8" s="16"/>
      <c r="J8" s="16"/>
      <c r="K8" s="16"/>
      <c r="L8" s="16"/>
      <c r="M8" s="38"/>
      <c r="N8" s="38"/>
      <c r="O8" s="39"/>
      <c r="P8" s="39"/>
    </row>
    <row r="9" spans="1:16" ht="12.75">
      <c r="A9" s="40">
        <v>1</v>
      </c>
      <c r="B9" s="41" t="str">
        <f>'[1]10 -11 ю'!B12</f>
        <v>Жраков</v>
      </c>
      <c r="C9" s="41" t="str">
        <f>'[1]10 -11 ю'!C12</f>
        <v>Сергей</v>
      </c>
      <c r="D9" s="41" t="str">
        <f>'[1]10 -11 ю'!D12</f>
        <v>Викторович</v>
      </c>
      <c r="E9" s="42" t="str">
        <f>'[1]10 -11 ю'!F12</f>
        <v>Краснинский район</v>
      </c>
      <c r="F9" s="42" t="str">
        <f>'[1]10 -11 ю'!G12</f>
        <v>МБОУ СОШ с. Красное</v>
      </c>
      <c r="G9" s="56">
        <f>'[1]10 -11 ю'!H12</f>
        <v>11</v>
      </c>
      <c r="H9" s="57" t="str">
        <f>'[1]10 -11 ю'!E12</f>
        <v>Толченов Игорь Олегович</v>
      </c>
      <c r="I9" s="65" t="s">
        <v>52</v>
      </c>
      <c r="J9" s="18">
        <v>31</v>
      </c>
      <c r="K9" s="18">
        <v>15</v>
      </c>
      <c r="L9" s="18">
        <v>33</v>
      </c>
      <c r="M9" s="38">
        <f>J9+L9</f>
        <v>64</v>
      </c>
      <c r="N9" s="58">
        <v>48.5</v>
      </c>
      <c r="O9" s="53">
        <f>M9+N9</f>
        <v>112.5</v>
      </c>
      <c r="P9" s="17"/>
    </row>
    <row r="10" spans="1:16" ht="12.75">
      <c r="A10" s="108">
        <f>A9+1</f>
        <v>2</v>
      </c>
      <c r="B10" s="37" t="str">
        <f>'[1]10 -11 ю'!B24</f>
        <v>Шестаков</v>
      </c>
      <c r="C10" s="37" t="str">
        <f>'[1]10 -11 ю'!C24</f>
        <v>Никита</v>
      </c>
      <c r="D10" s="37" t="str">
        <f>'[1]10 -11 ю'!D24</f>
        <v>Сергеевич</v>
      </c>
      <c r="E10" s="19" t="str">
        <f>'[1]10 -11 ю'!F24</f>
        <v>Долгоруковский</v>
      </c>
      <c r="F10" s="19" t="str">
        <f>'[1]10 -11 ю'!G24</f>
        <v>МБОУ лицей с.Долгоруково</v>
      </c>
      <c r="G10" s="18">
        <f>'[1]10 -11 ю'!H24</f>
        <v>11</v>
      </c>
      <c r="H10" s="22" t="str">
        <f>'[1]10 -11 ю'!E24</f>
        <v>Руднев ВикторМихайлович</v>
      </c>
      <c r="I10" s="22" t="s">
        <v>43</v>
      </c>
      <c r="J10" s="18">
        <v>20</v>
      </c>
      <c r="K10" s="18">
        <v>3</v>
      </c>
      <c r="L10" s="18">
        <v>36</v>
      </c>
      <c r="M10" s="38">
        <f>J10+L10</f>
        <v>56</v>
      </c>
      <c r="N10" s="59">
        <v>45</v>
      </c>
      <c r="O10" s="53">
        <f>M10+N10</f>
        <v>101</v>
      </c>
      <c r="P10" s="45"/>
    </row>
    <row r="11" spans="1:16" ht="12.75">
      <c r="A11" s="108">
        <f aca="true" t="shared" si="0" ref="A11:A25">A10+1</f>
        <v>3</v>
      </c>
      <c r="B11" s="41" t="str">
        <f>'[1]10 -11 ю'!B13</f>
        <v>Золотарёв</v>
      </c>
      <c r="C11" s="41" t="str">
        <f>'[1]10 -11 ю'!C13</f>
        <v>Дмитрий</v>
      </c>
      <c r="D11" s="41" t="str">
        <f>'[1]10 -11 ю'!D13</f>
        <v>Николаевич</v>
      </c>
      <c r="E11" s="42" t="str">
        <f>'[1]10 -11 ю'!F13</f>
        <v> Добровский район </v>
      </c>
      <c r="F11" s="42" t="str">
        <f>'[1]10 -11 ю'!G13</f>
        <v>МБОУ СОШ №1 с. Доброе</v>
      </c>
      <c r="G11" s="56">
        <f>'[1]10 -11 ю'!H13</f>
        <v>10</v>
      </c>
      <c r="H11" s="57" t="str">
        <f>'[1]10 -11 ю'!E13</f>
        <v>Ильин Евгений  Алексеевич </v>
      </c>
      <c r="I11" s="22" t="s">
        <v>50</v>
      </c>
      <c r="J11" s="18">
        <v>27</v>
      </c>
      <c r="K11" s="18">
        <v>14</v>
      </c>
      <c r="L11" s="18">
        <v>25</v>
      </c>
      <c r="M11" s="38">
        <f>J11+L11</f>
        <v>52</v>
      </c>
      <c r="N11" s="58">
        <v>48</v>
      </c>
      <c r="O11" s="53">
        <f>M11+N11</f>
        <v>100</v>
      </c>
      <c r="P11" s="17"/>
    </row>
    <row r="12" spans="1:16" ht="12.75">
      <c r="A12" s="108">
        <f t="shared" si="0"/>
        <v>4</v>
      </c>
      <c r="B12" s="41" t="str">
        <f>'[1]10 -11 ю'!B20</f>
        <v>Савченко </v>
      </c>
      <c r="C12" s="41" t="str">
        <f>'[1]10 -11 ю'!C20</f>
        <v>Григорий</v>
      </c>
      <c r="D12" s="41" t="str">
        <f>'[1]10 -11 ю'!D20</f>
        <v>Александрович</v>
      </c>
      <c r="E12" s="42" t="str">
        <f>'[1]10 -11 ю'!F20</f>
        <v>город Липецк</v>
      </c>
      <c r="F12" s="42" t="s">
        <v>127</v>
      </c>
      <c r="G12" s="56">
        <f>'[1]10 -11 ю'!H20</f>
        <v>10</v>
      </c>
      <c r="H12" s="57" t="str">
        <f>'[1]10 -11 ю'!E20</f>
        <v>Рогачёв Александр Андреевич</v>
      </c>
      <c r="I12" s="22" t="s">
        <v>47</v>
      </c>
      <c r="J12" s="18">
        <v>15</v>
      </c>
      <c r="K12" s="18">
        <v>5</v>
      </c>
      <c r="L12" s="18">
        <v>40</v>
      </c>
      <c r="M12" s="38">
        <f>J12+L12</f>
        <v>55</v>
      </c>
      <c r="N12" s="58">
        <v>36</v>
      </c>
      <c r="O12" s="53">
        <f>M12+N12</f>
        <v>91</v>
      </c>
      <c r="P12" s="17"/>
    </row>
    <row r="13" spans="1:16" ht="12.75">
      <c r="A13" s="108">
        <f t="shared" si="0"/>
        <v>5</v>
      </c>
      <c r="B13" s="37" t="str">
        <f>'[1]10 -11 ю'!B22</f>
        <v>Стукалин</v>
      </c>
      <c r="C13" s="37" t="str">
        <f>'[1]10 -11 ю'!C22</f>
        <v>Андрей</v>
      </c>
      <c r="D13" s="37" t="str">
        <f>'[1]10 -11 ю'!D22</f>
        <v>Александрович</v>
      </c>
      <c r="E13" s="19" t="str">
        <f>'[1]10 -11 ю'!F22</f>
        <v>Добринский</v>
      </c>
      <c r="F13" s="19" t="str">
        <f>'[1]10 -11 ю'!G22</f>
        <v>МБОУ лицей №1 п. Добринка</v>
      </c>
      <c r="G13" s="18">
        <f>'[1]10 -11 ю'!H22</f>
        <v>11</v>
      </c>
      <c r="H13" s="22" t="str">
        <f>'[1]10 -11 ю'!E22</f>
        <v>Ширяев В. В.</v>
      </c>
      <c r="I13" s="22" t="s">
        <v>51</v>
      </c>
      <c r="J13" s="18">
        <v>21</v>
      </c>
      <c r="K13" s="18">
        <v>8</v>
      </c>
      <c r="L13" s="18">
        <v>36</v>
      </c>
      <c r="M13" s="38">
        <f>J13+L13</f>
        <v>57</v>
      </c>
      <c r="N13" s="59">
        <v>29.5</v>
      </c>
      <c r="O13" s="53">
        <f>M13+N13</f>
        <v>86.5</v>
      </c>
      <c r="P13" s="45"/>
    </row>
    <row r="14" spans="1:16" ht="12.75">
      <c r="A14" s="108">
        <f t="shared" si="0"/>
        <v>6</v>
      </c>
      <c r="B14" s="41" t="str">
        <f>'[1]10 -11 ю'!B14</f>
        <v>Золотухин </v>
      </c>
      <c r="C14" s="41" t="str">
        <f>'[1]10 -11 ю'!C14</f>
        <v>Владислав </v>
      </c>
      <c r="D14" s="41" t="str">
        <f>'[1]10 -11 ю'!D14</f>
        <v>Анатольевич</v>
      </c>
      <c r="E14" s="42" t="str">
        <f>'[1]10 -11 ю'!F14</f>
        <v>Тербунский</v>
      </c>
      <c r="F14" s="42" t="str">
        <f>'[1]10 -11 ю'!G14</f>
        <v>МБОУ СОШ с. Большая Поляна</v>
      </c>
      <c r="G14" s="56">
        <f>'[1]10 -11 ю'!H14</f>
        <v>11</v>
      </c>
      <c r="H14" s="57" t="str">
        <f>'[1]10 -11 ю'!E14</f>
        <v>Панов Геннадий Васильевич</v>
      </c>
      <c r="I14" s="22" t="s">
        <v>46</v>
      </c>
      <c r="J14" s="18">
        <v>16</v>
      </c>
      <c r="K14" s="18">
        <v>13</v>
      </c>
      <c r="L14" s="18">
        <v>40</v>
      </c>
      <c r="M14" s="38">
        <f>J14+L14</f>
        <v>56</v>
      </c>
      <c r="N14" s="58">
        <v>29.5</v>
      </c>
      <c r="O14" s="53">
        <f>M14+N14</f>
        <v>85.5</v>
      </c>
      <c r="P14" s="17"/>
    </row>
    <row r="15" spans="1:16" ht="12.75">
      <c r="A15" s="108">
        <f t="shared" si="0"/>
        <v>7</v>
      </c>
      <c r="B15" s="46" t="str">
        <f>'[1]10 -11 ю'!B21</f>
        <v>Соловьев</v>
      </c>
      <c r="C15" s="37" t="str">
        <f>'[1]10 -11 ю'!C21</f>
        <v>Никита</v>
      </c>
      <c r="D15" s="37" t="str">
        <f>'[1]10 -11 ю'!D21</f>
        <v>Евгеньевич</v>
      </c>
      <c r="E15" s="19" t="str">
        <f>'[1]10 -11 ю'!F21</f>
        <v>Грязинский</v>
      </c>
      <c r="F15" s="19" t="str">
        <f>'[1]10 -11 ю'!G21</f>
        <v>МБОУ СОШ с. Б.Самовец</v>
      </c>
      <c r="G15" s="18">
        <f>'[1]10 -11 ю'!H21</f>
        <v>11</v>
      </c>
      <c r="H15" s="22" t="str">
        <f>'[1]10 -11 ю'!E21</f>
        <v>Селищев Сергей Николаевич</v>
      </c>
      <c r="I15" s="22" t="s">
        <v>49</v>
      </c>
      <c r="J15" s="18">
        <v>16</v>
      </c>
      <c r="K15" s="18">
        <v>9</v>
      </c>
      <c r="L15" s="18">
        <v>26</v>
      </c>
      <c r="M15" s="38">
        <f>J15+L15</f>
        <v>42</v>
      </c>
      <c r="N15" s="59">
        <v>32.5</v>
      </c>
      <c r="O15" s="53">
        <f>M15+N15</f>
        <v>74.5</v>
      </c>
      <c r="P15" s="45"/>
    </row>
    <row r="16" spans="1:16" ht="12.75">
      <c r="A16" s="108">
        <f t="shared" si="0"/>
        <v>8</v>
      </c>
      <c r="B16" s="41" t="str">
        <f>'[1]10 -11 ю'!B18</f>
        <v>Петриченко</v>
      </c>
      <c r="C16" s="41" t="str">
        <f>'[1]10 -11 ю'!C18</f>
        <v>Артём</v>
      </c>
      <c r="D16" s="41" t="str">
        <f>'[1]10 -11 ю'!D18</f>
        <v>Дмитриевич</v>
      </c>
      <c r="E16" s="42" t="str">
        <f>'[1]10 -11 ю'!F18</f>
        <v>город Елец</v>
      </c>
      <c r="F16" s="42" t="str">
        <f>'[1]10 -11 ю'!G18</f>
        <v>МБОУ СШ №10</v>
      </c>
      <c r="G16" s="56">
        <v>10</v>
      </c>
      <c r="H16" s="57" t="str">
        <f>'[1]10 -11 ю'!E18</f>
        <v>Рыбаков Н.М.</v>
      </c>
      <c r="I16" s="22" t="s">
        <v>54</v>
      </c>
      <c r="J16" s="18">
        <v>17</v>
      </c>
      <c r="K16" s="18">
        <v>17</v>
      </c>
      <c r="L16" s="18">
        <v>28</v>
      </c>
      <c r="M16" s="38">
        <f>J16+L16</f>
        <v>45</v>
      </c>
      <c r="N16" s="58">
        <v>28</v>
      </c>
      <c r="O16" s="53">
        <f>M16+N16</f>
        <v>73</v>
      </c>
      <c r="P16" s="17"/>
    </row>
    <row r="17" spans="1:16" ht="12.75">
      <c r="A17" s="108">
        <f t="shared" si="0"/>
        <v>9</v>
      </c>
      <c r="B17" s="41" t="str">
        <f>'[1]10 -11 ю'!B5</f>
        <v>Баженов</v>
      </c>
      <c r="C17" s="41" t="str">
        <f>'[1]10 -11 ю'!C5</f>
        <v>Иван</v>
      </c>
      <c r="D17" s="41" t="str">
        <f>'[1]10 -11 ю'!D5</f>
        <v>Андреевич</v>
      </c>
      <c r="E17" s="42" t="str">
        <f>'[1]10 -11 ю'!F5</f>
        <v>город Елец</v>
      </c>
      <c r="F17" s="42" t="str">
        <f>'[1]10 -11 ю'!G5</f>
        <v>МБОУ СШ №10</v>
      </c>
      <c r="G17" s="56">
        <v>10</v>
      </c>
      <c r="H17" s="57" t="str">
        <f>'[1]10 -11 ю'!E5</f>
        <v>Рыбаков Н.М.</v>
      </c>
      <c r="I17" s="22" t="s">
        <v>55</v>
      </c>
      <c r="J17" s="18">
        <v>18</v>
      </c>
      <c r="K17" s="18">
        <v>6</v>
      </c>
      <c r="L17" s="18">
        <v>30</v>
      </c>
      <c r="M17" s="38">
        <f>J17+L17</f>
        <v>48</v>
      </c>
      <c r="N17" s="58">
        <v>24.5</v>
      </c>
      <c r="O17" s="53">
        <f>M17+N17</f>
        <v>72.5</v>
      </c>
      <c r="P17" s="17"/>
    </row>
    <row r="18" spans="1:16" ht="12.75">
      <c r="A18" s="108">
        <f t="shared" si="0"/>
        <v>10</v>
      </c>
      <c r="B18" s="41" t="str">
        <f>'[1]10 -11 ю'!B9</f>
        <v>Гревцев </v>
      </c>
      <c r="C18" s="41" t="str">
        <f>'[1]10 -11 ю'!C9</f>
        <v>Алексей</v>
      </c>
      <c r="D18" s="41" t="str">
        <f>'[1]10 -11 ю'!D9</f>
        <v>Валерьевич</v>
      </c>
      <c r="E18" s="42" t="str">
        <f>'[1]10 -11 ю'!F9</f>
        <v>Долгоруковский</v>
      </c>
      <c r="F18" s="42" t="str">
        <f>'[1]10 -11 ю'!G9</f>
        <v>МБОУ лицей с.Долгоруково</v>
      </c>
      <c r="G18" s="56">
        <f>'[1]10 -11 ю'!H9</f>
        <v>11</v>
      </c>
      <c r="H18" s="57" t="str">
        <f>'[1]10 -11 ю'!E9</f>
        <v>Жинкин Владимир Николаевич</v>
      </c>
      <c r="I18" s="22" t="s">
        <v>40</v>
      </c>
      <c r="J18" s="18">
        <v>6</v>
      </c>
      <c r="K18" s="18">
        <v>2</v>
      </c>
      <c r="L18" s="18">
        <v>23</v>
      </c>
      <c r="M18" s="38">
        <f>J18+L18</f>
        <v>29</v>
      </c>
      <c r="N18" s="58">
        <v>41</v>
      </c>
      <c r="O18" s="53">
        <f>M18+N18</f>
        <v>70</v>
      </c>
      <c r="P18" s="17"/>
    </row>
    <row r="19" spans="1:16" ht="12.75">
      <c r="A19" s="108">
        <f t="shared" si="0"/>
        <v>11</v>
      </c>
      <c r="B19" s="41" t="str">
        <f>'[1]10 -11 ю'!B17</f>
        <v>Литвинов</v>
      </c>
      <c r="C19" s="41" t="str">
        <f>'[1]10 -11 ю'!C17</f>
        <v> Алексей</v>
      </c>
      <c r="D19" s="41" t="str">
        <f>'[1]10 -11 ю'!D17</f>
        <v> Евгеньевич</v>
      </c>
      <c r="E19" s="42" t="str">
        <f>'[1]10 -11 ю'!F17</f>
        <v>Липецкий</v>
      </c>
      <c r="F19" s="42" t="str">
        <f>'[1]10 -11 ю'!G17</f>
        <v>МБОУ СОШ с. Сухая Лубна </v>
      </c>
      <c r="G19" s="56">
        <f>'[1]10 -11 ю'!H17</f>
        <v>10</v>
      </c>
      <c r="H19" s="57" t="str">
        <f>'[1]10 -11 ю'!E17</f>
        <v>Есманский Олег Васильевич</v>
      </c>
      <c r="I19" s="22" t="s">
        <v>112</v>
      </c>
      <c r="J19" s="18">
        <v>7</v>
      </c>
      <c r="K19" s="18">
        <v>16</v>
      </c>
      <c r="L19" s="18">
        <v>21</v>
      </c>
      <c r="M19" s="38">
        <f>J19+L19</f>
        <v>28</v>
      </c>
      <c r="N19" s="58">
        <v>38.5</v>
      </c>
      <c r="O19" s="53">
        <f>M19+N19</f>
        <v>66.5</v>
      </c>
      <c r="P19" s="17"/>
    </row>
    <row r="20" spans="1:16" ht="12.75">
      <c r="A20" s="108">
        <f t="shared" si="0"/>
        <v>12</v>
      </c>
      <c r="B20" s="41" t="str">
        <f>'[1]10 -11 ю'!B15</f>
        <v>Константинов</v>
      </c>
      <c r="C20" s="41" t="str">
        <f>'[1]10 -11 ю'!C15</f>
        <v>Анатолий</v>
      </c>
      <c r="D20" s="41" t="str">
        <f>'[1]10 -11 ю'!D15</f>
        <v>Владимирович</v>
      </c>
      <c r="E20" s="42" t="str">
        <f>'[1]10 -11 ю'!F15</f>
        <v>Лебедянский муниципальный район</v>
      </c>
      <c r="F20" s="42" t="str">
        <f>'[1]10 -11 ю'!G15</f>
        <v>Муниципальное бюджетное общеобразовательное учреждение "Гимназия №1 им.Н.И.Борцова" г.Лебедяни Липецкой области</v>
      </c>
      <c r="G20" s="56">
        <f>'[1]10 -11 ю'!H15</f>
        <v>10</v>
      </c>
      <c r="H20" s="57" t="str">
        <f>'[1]10 -11 ю'!E15</f>
        <v>Запретилин Михаил Геннадьевич</v>
      </c>
      <c r="I20" s="22" t="s">
        <v>45</v>
      </c>
      <c r="J20" s="18">
        <v>13</v>
      </c>
      <c r="K20" s="18">
        <v>4</v>
      </c>
      <c r="L20" s="18">
        <v>24</v>
      </c>
      <c r="M20" s="38">
        <f>J20+L20</f>
        <v>37</v>
      </c>
      <c r="N20" s="58">
        <v>27.5</v>
      </c>
      <c r="O20" s="53">
        <f>M20+N20</f>
        <v>64.5</v>
      </c>
      <c r="P20" s="17"/>
    </row>
    <row r="21" spans="1:16" ht="12.75">
      <c r="A21" s="108">
        <f t="shared" si="0"/>
        <v>13</v>
      </c>
      <c r="B21" s="37" t="str">
        <f>'[1]10 -11 ю'!B23</f>
        <v>Ханыкин</v>
      </c>
      <c r="C21" s="37" t="str">
        <f>'[1]10 -11 ю'!C23</f>
        <v>Алексей</v>
      </c>
      <c r="D21" s="37" t="str">
        <f>'[1]10 -11 ю'!D23</f>
        <v>Юрьевич</v>
      </c>
      <c r="E21" s="19" t="str">
        <f>'[1]10 -11 ю'!F23</f>
        <v>Грязинский</v>
      </c>
      <c r="F21" s="19" t="str">
        <f>'[1]10 -11 ю'!G23</f>
        <v>МБОУ СОШ № 5</v>
      </c>
      <c r="G21" s="18">
        <f>'[1]10 -11 ю'!H23</f>
        <v>10</v>
      </c>
      <c r="H21" s="22" t="str">
        <f>'[1]10 -11 ю'!E23</f>
        <v>Кузнецов Дмитрий Сергеевич</v>
      </c>
      <c r="I21" s="22" t="s">
        <v>42</v>
      </c>
      <c r="J21" s="18">
        <v>8</v>
      </c>
      <c r="K21" s="18">
        <v>10</v>
      </c>
      <c r="L21" s="18">
        <v>17</v>
      </c>
      <c r="M21" s="38">
        <f>J21+L21</f>
        <v>25</v>
      </c>
      <c r="N21" s="59">
        <v>39.5</v>
      </c>
      <c r="O21" s="53">
        <f>M21+N21</f>
        <v>64.5</v>
      </c>
      <c r="P21" s="45"/>
    </row>
    <row r="22" spans="1:16" ht="12.75">
      <c r="A22" s="108">
        <f t="shared" si="0"/>
        <v>14</v>
      </c>
      <c r="B22" s="41" t="str">
        <f>'[1]10 -11 ю'!B16</f>
        <v>Лесников </v>
      </c>
      <c r="C22" s="41" t="str">
        <f>'[1]10 -11 ю'!C16</f>
        <v>Павел </v>
      </c>
      <c r="D22" s="41" t="str">
        <f>'[1]10 -11 ю'!D16</f>
        <v>Сергеевич</v>
      </c>
      <c r="E22" s="42" t="str">
        <f>'[1]10 -11 ю'!F16</f>
        <v>Тербунский</v>
      </c>
      <c r="F22" s="42" t="str">
        <f>'[1]10 -11 ю'!G16</f>
        <v>МБОУ СОШ с. Большая Поляна</v>
      </c>
      <c r="G22" s="56">
        <f>'[1]10 -11 ю'!H16</f>
        <v>10</v>
      </c>
      <c r="H22" s="57" t="str">
        <f>'[1]10 -11 ю'!E16</f>
        <v>Панов Геннадий Васильевич</v>
      </c>
      <c r="I22" s="22" t="s">
        <v>41</v>
      </c>
      <c r="J22" s="18">
        <v>6</v>
      </c>
      <c r="K22" s="18">
        <v>7</v>
      </c>
      <c r="L22" s="18">
        <v>27</v>
      </c>
      <c r="M22" s="38">
        <f>J22+L22</f>
        <v>33</v>
      </c>
      <c r="N22" s="58">
        <v>28.5</v>
      </c>
      <c r="O22" s="53">
        <f>M22+N22</f>
        <v>61.5</v>
      </c>
      <c r="P22" s="17"/>
    </row>
    <row r="23" spans="1:16" ht="12.75">
      <c r="A23" s="108">
        <f t="shared" si="0"/>
        <v>15</v>
      </c>
      <c r="B23" s="41" t="str">
        <f>'[1]10 -11 ю'!B10</f>
        <v>Гусев</v>
      </c>
      <c r="C23" s="41" t="str">
        <f>'[1]10 -11 ю'!C10</f>
        <v>Сергей</v>
      </c>
      <c r="D23" s="41" t="str">
        <f>'[1]10 -11 ю'!D10</f>
        <v>Александрович</v>
      </c>
      <c r="E23" s="42" t="str">
        <f>'[1]10 -11 ю'!F10</f>
        <v>Лебедянский муниципальный район</v>
      </c>
      <c r="F23" s="42" t="str">
        <f>'[1]10 -11 ю'!G10</f>
        <v>Муниципальное бюджетное общеобразовательное учреждение средняя общеобразовательная школа с.Большое Попово Лебедянского района Липецкой области</v>
      </c>
      <c r="G23" s="56">
        <f>'[1]10 -11 ю'!H10</f>
        <v>10</v>
      </c>
      <c r="H23" s="57" t="str">
        <f>'[1]10 -11 ю'!E10</f>
        <v>Афанасов Александр Иванович</v>
      </c>
      <c r="I23" s="22" t="s">
        <v>48</v>
      </c>
      <c r="J23" s="18">
        <v>4</v>
      </c>
      <c r="K23" s="18">
        <v>12</v>
      </c>
      <c r="L23" s="18">
        <v>29</v>
      </c>
      <c r="M23" s="38">
        <f>J23+L23</f>
        <v>33</v>
      </c>
      <c r="N23" s="58">
        <v>16.5</v>
      </c>
      <c r="O23" s="53">
        <f>M23+N23</f>
        <v>49.5</v>
      </c>
      <c r="P23" s="17"/>
    </row>
    <row r="24" spans="1:16" ht="12.75">
      <c r="A24" s="108">
        <f t="shared" si="0"/>
        <v>16</v>
      </c>
      <c r="B24" s="41" t="str">
        <f>'[1]10 -11 ю'!B19</f>
        <v>Розенфельд</v>
      </c>
      <c r="C24" s="41" t="str">
        <f>'[1]10 -11 ю'!C19</f>
        <v>Давид</v>
      </c>
      <c r="D24" s="41"/>
      <c r="E24" s="42" t="str">
        <f>'[1]10 -11 ю'!F19</f>
        <v>Данковский</v>
      </c>
      <c r="F24" s="42" t="str">
        <f>'[1]10 -11 ю'!G19</f>
        <v>МБОУ лицей № 4</v>
      </c>
      <c r="G24" s="56">
        <f>'[1]10 -11 ю'!H19</f>
        <v>10</v>
      </c>
      <c r="H24" s="57" t="str">
        <f>'[1]10 -11 ю'!E19</f>
        <v>Ролдугин Сергей Александрович</v>
      </c>
      <c r="I24" s="22" t="s">
        <v>44</v>
      </c>
      <c r="J24" s="18">
        <v>4</v>
      </c>
      <c r="K24" s="18">
        <v>11</v>
      </c>
      <c r="L24" s="18">
        <v>24</v>
      </c>
      <c r="M24" s="38">
        <f>J24+L24</f>
        <v>28</v>
      </c>
      <c r="N24" s="58">
        <v>19.5</v>
      </c>
      <c r="O24" s="53">
        <f>M24+N24</f>
        <v>47.5</v>
      </c>
      <c r="P24" s="17"/>
    </row>
    <row r="25" spans="1:16" ht="12.75">
      <c r="A25" s="108">
        <f t="shared" si="0"/>
        <v>17</v>
      </c>
      <c r="B25" s="41" t="str">
        <f>'[1]10 -11 ю'!B6</f>
        <v>Белокопытов</v>
      </c>
      <c r="C25" s="41" t="str">
        <f>'[1]10 -11 ю'!C6</f>
        <v>Максим</v>
      </c>
      <c r="D25" s="41" t="str">
        <f>'[1]10 -11 ю'!D6</f>
        <v>Николаевич</v>
      </c>
      <c r="E25" s="42" t="str">
        <f>'[1]10 -11 ю'!F6</f>
        <v>Задонский</v>
      </c>
      <c r="F25" s="42" t="str">
        <f>'[1]10 -11 ю'!G6</f>
        <v>МБОУ СОШ с.Донское</v>
      </c>
      <c r="G25" s="56">
        <f>'[1]10 -11 ю'!H6</f>
        <v>10</v>
      </c>
      <c r="H25" s="57" t="str">
        <f>'[1]10 -11 ю'!E6</f>
        <v>Шабалин В.И.</v>
      </c>
      <c r="I25" s="22" t="s">
        <v>53</v>
      </c>
      <c r="J25" s="18">
        <v>14</v>
      </c>
      <c r="K25" s="18">
        <v>1</v>
      </c>
      <c r="L25" s="18">
        <v>13</v>
      </c>
      <c r="M25" s="38">
        <f>J25+L25</f>
        <v>27</v>
      </c>
      <c r="N25" s="58">
        <v>19</v>
      </c>
      <c r="O25" s="53">
        <f>M25+N25</f>
        <v>46</v>
      </c>
      <c r="P25" s="17"/>
    </row>
    <row r="27" ht="12.75">
      <c r="J27" s="61"/>
    </row>
  </sheetData>
  <sheetProtection/>
  <autoFilter ref="A8:P21">
    <sortState ref="A9:P27">
      <sortCondition descending="1" sortBy="value" ref="O9:O27"/>
    </sortState>
  </autoFilter>
  <mergeCells count="15">
    <mergeCell ref="E4:E7"/>
    <mergeCell ref="F4:F7"/>
    <mergeCell ref="G4:G7"/>
    <mergeCell ref="H4:H7"/>
    <mergeCell ref="A4:A7"/>
    <mergeCell ref="B4:B7"/>
    <mergeCell ref="C4:C7"/>
    <mergeCell ref="D4:D7"/>
    <mergeCell ref="I4:M4"/>
    <mergeCell ref="I5:J5"/>
    <mergeCell ref="I6:I7"/>
    <mergeCell ref="O4:P5"/>
    <mergeCell ref="P6:P7"/>
    <mergeCell ref="K5:L5"/>
    <mergeCell ref="K6:K7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D1">
      <selection activeCell="Q9" sqref="Q9"/>
    </sheetView>
  </sheetViews>
  <sheetFormatPr defaultColWidth="9.140625" defaultRowHeight="12.75"/>
  <cols>
    <col min="1" max="1" width="6.140625" style="30" customWidth="1"/>
    <col min="2" max="2" width="12.00390625" style="30" customWidth="1"/>
    <col min="3" max="3" width="11.140625" style="30" customWidth="1"/>
    <col min="4" max="4" width="14.7109375" style="30" customWidth="1"/>
    <col min="5" max="5" width="11.8515625" style="30" customWidth="1"/>
    <col min="6" max="6" width="27.421875" style="30" customWidth="1"/>
    <col min="7" max="7" width="6.140625" style="30" customWidth="1"/>
    <col min="8" max="8" width="29.00390625" style="30" customWidth="1"/>
    <col min="9" max="9" width="9.140625" style="30" customWidth="1"/>
    <col min="10" max="10" width="7.7109375" style="30" customWidth="1"/>
    <col min="11" max="11" width="9.7109375" style="30" customWidth="1"/>
    <col min="12" max="13" width="8.28125" style="30" customWidth="1"/>
    <col min="14" max="14" width="10.28125" style="30" customWidth="1"/>
    <col min="15" max="16" width="8.7109375" style="30" customWidth="1"/>
    <col min="17" max="17" width="9.140625" style="30" customWidth="1"/>
    <col min="18" max="18" width="10.8515625" style="30" customWidth="1"/>
    <col min="19" max="16384" width="9.140625" style="30" customWidth="1"/>
  </cols>
  <sheetData>
    <row r="2" spans="1:5" ht="12.75">
      <c r="A2" s="29" t="s">
        <v>21</v>
      </c>
      <c r="D2" s="30" t="s">
        <v>10</v>
      </c>
      <c r="E2" s="62" t="s">
        <v>113</v>
      </c>
    </row>
    <row r="4" spans="1:18" ht="12.75" customHeight="1">
      <c r="A4" s="94" t="s">
        <v>0</v>
      </c>
      <c r="B4" s="94" t="s">
        <v>3</v>
      </c>
      <c r="C4" s="94" t="s">
        <v>4</v>
      </c>
      <c r="D4" s="94" t="s">
        <v>5</v>
      </c>
      <c r="E4" s="94" t="s">
        <v>6</v>
      </c>
      <c r="F4" s="94" t="s">
        <v>1</v>
      </c>
      <c r="G4" s="94" t="s">
        <v>2</v>
      </c>
      <c r="H4" s="97" t="s">
        <v>22</v>
      </c>
      <c r="I4" s="83" t="s">
        <v>12</v>
      </c>
      <c r="J4" s="83"/>
      <c r="K4" s="83"/>
      <c r="L4" s="83"/>
      <c r="M4" s="83"/>
      <c r="N4" s="83"/>
      <c r="O4" s="83"/>
      <c r="P4" s="32" t="s">
        <v>13</v>
      </c>
      <c r="Q4" s="101" t="s">
        <v>8</v>
      </c>
      <c r="R4" s="102"/>
    </row>
    <row r="5" spans="1:18" ht="21" customHeight="1">
      <c r="A5" s="95"/>
      <c r="B5" s="95"/>
      <c r="C5" s="95"/>
      <c r="D5" s="95"/>
      <c r="E5" s="95"/>
      <c r="F5" s="95"/>
      <c r="G5" s="95"/>
      <c r="H5" s="98"/>
      <c r="I5" s="84" t="s">
        <v>15</v>
      </c>
      <c r="J5" s="85"/>
      <c r="K5" s="84" t="s">
        <v>18</v>
      </c>
      <c r="L5" s="85"/>
      <c r="M5" s="84" t="s">
        <v>16</v>
      </c>
      <c r="N5" s="85"/>
      <c r="O5" s="33" t="s">
        <v>11</v>
      </c>
      <c r="P5" s="33" t="s">
        <v>14</v>
      </c>
      <c r="Q5" s="103"/>
      <c r="R5" s="104"/>
    </row>
    <row r="6" spans="1:18" ht="12.75">
      <c r="A6" s="95"/>
      <c r="B6" s="95"/>
      <c r="C6" s="95"/>
      <c r="D6" s="95"/>
      <c r="E6" s="95"/>
      <c r="F6" s="95"/>
      <c r="G6" s="95"/>
      <c r="H6" s="98"/>
      <c r="I6" s="86" t="s">
        <v>9</v>
      </c>
      <c r="J6" s="34" t="s">
        <v>7</v>
      </c>
      <c r="K6" s="86" t="s">
        <v>9</v>
      </c>
      <c r="L6" s="34" t="s">
        <v>7</v>
      </c>
      <c r="M6" s="86" t="s">
        <v>9</v>
      </c>
      <c r="N6" s="34" t="s">
        <v>7</v>
      </c>
      <c r="O6" s="35" t="s">
        <v>7</v>
      </c>
      <c r="P6" s="35" t="s">
        <v>7</v>
      </c>
      <c r="Q6" s="36" t="s">
        <v>7</v>
      </c>
      <c r="R6" s="92" t="s">
        <v>106</v>
      </c>
    </row>
    <row r="7" spans="1:18" ht="12.75">
      <c r="A7" s="96"/>
      <c r="B7" s="96"/>
      <c r="C7" s="96"/>
      <c r="D7" s="96"/>
      <c r="E7" s="96"/>
      <c r="F7" s="96"/>
      <c r="G7" s="96"/>
      <c r="H7" s="99"/>
      <c r="I7" s="87"/>
      <c r="J7" s="34" t="s">
        <v>134</v>
      </c>
      <c r="K7" s="100"/>
      <c r="L7" s="34" t="s">
        <v>139</v>
      </c>
      <c r="M7" s="100"/>
      <c r="N7" s="34" t="s">
        <v>139</v>
      </c>
      <c r="O7" s="35" t="s">
        <v>136</v>
      </c>
      <c r="P7" s="35" t="s">
        <v>137</v>
      </c>
      <c r="Q7" s="36" t="s">
        <v>138</v>
      </c>
      <c r="R7" s="93"/>
    </row>
    <row r="8" spans="1:18" ht="12.75">
      <c r="A8" s="16"/>
      <c r="B8" s="16"/>
      <c r="C8" s="16"/>
      <c r="D8" s="16"/>
      <c r="E8" s="16"/>
      <c r="F8" s="16"/>
      <c r="G8" s="16"/>
      <c r="H8" s="37"/>
      <c r="I8" s="16"/>
      <c r="J8" s="16"/>
      <c r="K8" s="16"/>
      <c r="L8" s="16"/>
      <c r="M8" s="16"/>
      <c r="N8" s="16"/>
      <c r="O8" s="38"/>
      <c r="P8" s="38"/>
      <c r="Q8" s="39"/>
      <c r="R8" s="39"/>
    </row>
    <row r="9" spans="1:18" ht="12.75">
      <c r="A9" s="40">
        <v>1</v>
      </c>
      <c r="B9" s="41" t="str">
        <f>'[1]9 д'!B7</f>
        <v>Долгих</v>
      </c>
      <c r="C9" s="41" t="str">
        <f>'[1]9 д'!C7</f>
        <v>Дарья</v>
      </c>
      <c r="D9" s="41" t="str">
        <f>'[1]9 д'!D7</f>
        <v>Николаевна</v>
      </c>
      <c r="E9" s="42" t="str">
        <f>'[1]9 д'!F7</f>
        <v>город Липецк</v>
      </c>
      <c r="F9" s="42" t="s">
        <v>129</v>
      </c>
      <c r="G9" s="43">
        <v>9</v>
      </c>
      <c r="H9" s="41" t="str">
        <f>'[1]9 д'!E7</f>
        <v>Дунаева Ольга Николаевна</v>
      </c>
      <c r="I9" s="18" t="s">
        <v>64</v>
      </c>
      <c r="J9" s="18">
        <v>28</v>
      </c>
      <c r="K9" s="18" t="s">
        <v>71</v>
      </c>
      <c r="L9" s="18">
        <v>18.5</v>
      </c>
      <c r="M9" s="18">
        <v>1</v>
      </c>
      <c r="N9" s="18">
        <v>17.5</v>
      </c>
      <c r="O9" s="38">
        <f>J9+L9+N9</f>
        <v>64</v>
      </c>
      <c r="P9" s="63">
        <v>47</v>
      </c>
      <c r="Q9" s="44">
        <f>O9+P9</f>
        <v>111</v>
      </c>
      <c r="R9" s="17"/>
    </row>
    <row r="10" spans="1:18" ht="12.75">
      <c r="A10" s="40">
        <f>A9+1</f>
        <v>2</v>
      </c>
      <c r="B10" s="41" t="str">
        <f>'[1]9 д'!B10</f>
        <v>Кудаева</v>
      </c>
      <c r="C10" s="41" t="str">
        <f>'[1]9 д'!C10</f>
        <v>Александра</v>
      </c>
      <c r="D10" s="41" t="str">
        <f>'[1]9 д'!D10</f>
        <v>Сергеевна</v>
      </c>
      <c r="E10" s="42" t="str">
        <f>'[1]9 д'!F10</f>
        <v>город Липецк</v>
      </c>
      <c r="F10" s="42" t="s">
        <v>129</v>
      </c>
      <c r="G10" s="43">
        <v>9</v>
      </c>
      <c r="H10" s="41" t="str">
        <f>'[1]9 д'!E10</f>
        <v>Дунаева Ольга Николаевна</v>
      </c>
      <c r="I10" s="18" t="s">
        <v>57</v>
      </c>
      <c r="J10" s="18">
        <v>23</v>
      </c>
      <c r="K10" s="18" t="s">
        <v>70</v>
      </c>
      <c r="L10" s="18">
        <v>9.5</v>
      </c>
      <c r="M10" s="18">
        <v>3</v>
      </c>
      <c r="N10" s="18">
        <v>19.5</v>
      </c>
      <c r="O10" s="38">
        <f>J10+L10+N10</f>
        <v>52</v>
      </c>
      <c r="P10" s="63">
        <v>49</v>
      </c>
      <c r="Q10" s="44">
        <f>O10+P10</f>
        <v>101</v>
      </c>
      <c r="R10" s="17"/>
    </row>
    <row r="11" spans="1:18" ht="12.75">
      <c r="A11" s="40">
        <f aca="true" t="shared" si="0" ref="A11:A18">A10+1</f>
        <v>3</v>
      </c>
      <c r="B11" s="41" t="str">
        <f>'[1]9 д'!B17</f>
        <v>Павлова</v>
      </c>
      <c r="C11" s="41" t="str">
        <f>'[1]9 д'!C17</f>
        <v>Ангелина</v>
      </c>
      <c r="D11" s="41" t="str">
        <f>'[1]9 д'!D17</f>
        <v>Константиновнав</v>
      </c>
      <c r="E11" s="42" t="str">
        <f>'[1]9 д'!F17</f>
        <v>Хлевенский</v>
      </c>
      <c r="F11" s="42" t="str">
        <f>'[1]9 д'!G17</f>
        <v>МБОУ лицей с. Хлевное</v>
      </c>
      <c r="G11" s="43">
        <v>9</v>
      </c>
      <c r="H11" s="41" t="str">
        <f>'[1]9 д'!E17</f>
        <v>Пожидаева Надежда Ивановна</v>
      </c>
      <c r="I11" s="18" t="s">
        <v>58</v>
      </c>
      <c r="J11" s="18">
        <v>16</v>
      </c>
      <c r="K11" s="18" t="s">
        <v>72</v>
      </c>
      <c r="L11" s="18">
        <v>7.5</v>
      </c>
      <c r="M11" s="18">
        <v>8</v>
      </c>
      <c r="N11" s="18">
        <v>17</v>
      </c>
      <c r="O11" s="38">
        <f>J11+L11+N11</f>
        <v>40.5</v>
      </c>
      <c r="P11" s="63">
        <v>49</v>
      </c>
      <c r="Q11" s="44">
        <f>O11+P11</f>
        <v>89.5</v>
      </c>
      <c r="R11" s="17"/>
    </row>
    <row r="12" spans="1:18" ht="12.75">
      <c r="A12" s="40">
        <f t="shared" si="0"/>
        <v>4</v>
      </c>
      <c r="B12" s="41" t="str">
        <f>'[1]9 д'!B5</f>
        <v>Берестюкова </v>
      </c>
      <c r="C12" s="41" t="str">
        <f>'[1]9 д'!C5</f>
        <v>Анастасия</v>
      </c>
      <c r="D12" s="41" t="str">
        <f>'[1]9 д'!D5</f>
        <v>Евгеньевна</v>
      </c>
      <c r="E12" s="42" t="str">
        <f>'[1]9 д'!F5</f>
        <v>город Липецк</v>
      </c>
      <c r="F12" s="42" t="s">
        <v>130</v>
      </c>
      <c r="G12" s="43">
        <v>9</v>
      </c>
      <c r="H12" s="41" t="str">
        <f>'[1]9 д'!E5</f>
        <v>Аулова Светлана Витальевна</v>
      </c>
      <c r="I12" s="18" t="s">
        <v>62</v>
      </c>
      <c r="J12" s="18">
        <v>15</v>
      </c>
      <c r="K12" s="18" t="s">
        <v>68</v>
      </c>
      <c r="L12" s="18">
        <v>12</v>
      </c>
      <c r="M12" s="18">
        <v>4</v>
      </c>
      <c r="N12" s="18">
        <v>14</v>
      </c>
      <c r="O12" s="38">
        <f>J12+L12+N12</f>
        <v>41</v>
      </c>
      <c r="P12" s="63">
        <v>46</v>
      </c>
      <c r="Q12" s="44">
        <f>O12+P12</f>
        <v>87</v>
      </c>
      <c r="R12" s="17"/>
    </row>
    <row r="13" spans="1:18" ht="12.75">
      <c r="A13" s="40">
        <f t="shared" si="0"/>
        <v>5</v>
      </c>
      <c r="B13" s="41" t="str">
        <f>'[1]9 д'!B13</f>
        <v>Моисеева</v>
      </c>
      <c r="C13" s="41" t="str">
        <f>'[1]9 д'!C13</f>
        <v>Полина</v>
      </c>
      <c r="D13" s="41" t="str">
        <f>'[1]9 д'!D13</f>
        <v>Сергеевна</v>
      </c>
      <c r="E13" s="42" t="str">
        <f>'[1]9 д'!F13</f>
        <v>город Липецк</v>
      </c>
      <c r="F13" s="42" t="s">
        <v>132</v>
      </c>
      <c r="G13" s="43">
        <v>9</v>
      </c>
      <c r="H13" s="41" t="str">
        <f>'[1]9 д'!E13</f>
        <v>Брыкина Светлана Михайловна</v>
      </c>
      <c r="I13" s="18" t="s">
        <v>65</v>
      </c>
      <c r="J13" s="18">
        <v>11</v>
      </c>
      <c r="K13" s="18" t="s">
        <v>67</v>
      </c>
      <c r="L13" s="18">
        <v>9</v>
      </c>
      <c r="M13" s="18">
        <v>2</v>
      </c>
      <c r="N13" s="18">
        <v>16</v>
      </c>
      <c r="O13" s="38">
        <f>J13+L13+N13</f>
        <v>36</v>
      </c>
      <c r="P13" s="63">
        <v>47</v>
      </c>
      <c r="Q13" s="44">
        <f>O13+P13</f>
        <v>83</v>
      </c>
      <c r="R13" s="17"/>
    </row>
    <row r="14" spans="1:18" ht="12.75">
      <c r="A14" s="40">
        <f t="shared" si="0"/>
        <v>6</v>
      </c>
      <c r="B14" s="41" t="str">
        <f>'[1]9 д'!B14</f>
        <v>Наумова</v>
      </c>
      <c r="C14" s="41" t="str">
        <f>'[1]9 д'!C14</f>
        <v>Алеся</v>
      </c>
      <c r="D14" s="41" t="str">
        <f>'[1]9 д'!D14</f>
        <v>Александровна</v>
      </c>
      <c r="E14" s="42" t="str">
        <f>'[1]9 д'!F14</f>
        <v>город Липецк</v>
      </c>
      <c r="F14" s="42" t="s">
        <v>127</v>
      </c>
      <c r="G14" s="43">
        <v>9</v>
      </c>
      <c r="H14" s="41" t="str">
        <f>'[1]9 д'!E14</f>
        <v>Коретникова Ирина Владимировна</v>
      </c>
      <c r="I14" s="18" t="s">
        <v>56</v>
      </c>
      <c r="J14" s="18">
        <v>10</v>
      </c>
      <c r="K14" s="18" t="s">
        <v>74</v>
      </c>
      <c r="L14" s="18">
        <v>8</v>
      </c>
      <c r="M14" s="18">
        <v>10</v>
      </c>
      <c r="N14" s="18">
        <v>12.5</v>
      </c>
      <c r="O14" s="38">
        <f>J14+L14+N14</f>
        <v>30.5</v>
      </c>
      <c r="P14" s="63">
        <v>47</v>
      </c>
      <c r="Q14" s="44">
        <f>O14+P14</f>
        <v>77.5</v>
      </c>
      <c r="R14" s="17"/>
    </row>
    <row r="15" spans="1:18" ht="12.75">
      <c r="A15" s="40">
        <f t="shared" si="0"/>
        <v>7</v>
      </c>
      <c r="B15" s="41" t="str">
        <f>'[1]9 д'!B12</f>
        <v>Марченко </v>
      </c>
      <c r="C15" s="41" t="str">
        <f>'[1]9 д'!C12</f>
        <v>Кристина</v>
      </c>
      <c r="D15" s="41" t="str">
        <f>'[1]9 д'!D12</f>
        <v>Александровна</v>
      </c>
      <c r="E15" s="42" t="str">
        <f>'[1]9 д'!F12</f>
        <v>Данковский</v>
      </c>
      <c r="F15" s="42" t="str">
        <f>'[1]9 д'!G12</f>
        <v>МБОУ СОШ №1</v>
      </c>
      <c r="G15" s="43">
        <v>9</v>
      </c>
      <c r="H15" s="41" t="str">
        <f>'[1]9 д'!E12</f>
        <v>Сазонова Ирина Ивановна</v>
      </c>
      <c r="I15" s="18" t="s">
        <v>60</v>
      </c>
      <c r="J15" s="18">
        <v>10</v>
      </c>
      <c r="K15" s="18" t="s">
        <v>69</v>
      </c>
      <c r="L15" s="18">
        <v>10.5</v>
      </c>
      <c r="M15" s="18">
        <v>5</v>
      </c>
      <c r="N15" s="18">
        <v>10</v>
      </c>
      <c r="O15" s="38">
        <f>J15+L15+N15</f>
        <v>30.5</v>
      </c>
      <c r="P15" s="63">
        <v>46</v>
      </c>
      <c r="Q15" s="44">
        <f>O15+P15</f>
        <v>76.5</v>
      </c>
      <c r="R15" s="17"/>
    </row>
    <row r="16" spans="1:18" ht="12.75">
      <c r="A16" s="40">
        <f t="shared" si="0"/>
        <v>8</v>
      </c>
      <c r="B16" s="46" t="str">
        <f>'[1]9 д'!B22</f>
        <v>Цепкова </v>
      </c>
      <c r="C16" s="37" t="str">
        <f>'[1]9 д'!C22</f>
        <v>Мария</v>
      </c>
      <c r="D16" s="37" t="str">
        <f>'[1]9 д'!D22</f>
        <v> Юрьевна</v>
      </c>
      <c r="E16" s="19" t="str">
        <f>'[1]9 д'!F22</f>
        <v>Липецкий</v>
      </c>
      <c r="F16" s="19" t="str">
        <f>'[1]9 д'!G22</f>
        <v>МБОУ СОШ с Кузьминские отвержки</v>
      </c>
      <c r="G16" s="18">
        <v>9</v>
      </c>
      <c r="H16" s="37" t="str">
        <f>'[1]9 д'!E22</f>
        <v>Будюкина Татьяна Анатольевна</v>
      </c>
      <c r="I16" s="18" t="s">
        <v>63</v>
      </c>
      <c r="J16" s="18">
        <v>6</v>
      </c>
      <c r="K16" s="18" t="s">
        <v>73</v>
      </c>
      <c r="L16" s="18">
        <v>11.5</v>
      </c>
      <c r="M16" s="18">
        <v>9</v>
      </c>
      <c r="N16" s="18">
        <v>15</v>
      </c>
      <c r="O16" s="38">
        <f>J16+L16+N16</f>
        <v>32.5</v>
      </c>
      <c r="P16" s="64">
        <v>44</v>
      </c>
      <c r="Q16" s="44">
        <f>O16+P16</f>
        <v>76.5</v>
      </c>
      <c r="R16" s="45"/>
    </row>
    <row r="17" spans="1:18" ht="12.75">
      <c r="A17" s="40">
        <f t="shared" si="0"/>
        <v>9</v>
      </c>
      <c r="B17" s="41" t="str">
        <f>'[1]9 д'!B9</f>
        <v>Кныш </v>
      </c>
      <c r="C17" s="41" t="str">
        <f>'[1]9 д'!C9</f>
        <v>Анастасия</v>
      </c>
      <c r="D17" s="41" t="str">
        <f>'[1]9 д'!D9</f>
        <v> Михайловна</v>
      </c>
      <c r="E17" s="42" t="str">
        <f>'[1]9 д'!F9</f>
        <v>Липецкий</v>
      </c>
      <c r="F17" s="42" t="str">
        <f>'[1]9 д'!G9</f>
        <v>МБОУ СОШ с Кузьминские отвержки</v>
      </c>
      <c r="G17" s="43">
        <v>9</v>
      </c>
      <c r="H17" s="41" t="str">
        <f>'[1]9 д'!E9</f>
        <v>Будюкина Татьяна Анатольевна</v>
      </c>
      <c r="I17" s="18" t="s">
        <v>61</v>
      </c>
      <c r="J17" s="18">
        <v>7</v>
      </c>
      <c r="K17" s="18" t="s">
        <v>66</v>
      </c>
      <c r="L17" s="18">
        <v>6.5</v>
      </c>
      <c r="M17" s="18">
        <v>6</v>
      </c>
      <c r="N17" s="18">
        <v>13</v>
      </c>
      <c r="O17" s="38">
        <f>J17+L17+N17</f>
        <v>26.5</v>
      </c>
      <c r="P17" s="63">
        <v>40</v>
      </c>
      <c r="Q17" s="44">
        <f>O17+P17</f>
        <v>66.5</v>
      </c>
      <c r="R17" s="17"/>
    </row>
    <row r="18" spans="1:18" ht="12.75">
      <c r="A18" s="40">
        <f t="shared" si="0"/>
        <v>10</v>
      </c>
      <c r="B18" s="41" t="str">
        <f>'[1]9 д'!B6</f>
        <v>Гончарова</v>
      </c>
      <c r="C18" s="41" t="str">
        <f>'[1]9 д'!C6</f>
        <v>Мария</v>
      </c>
      <c r="D18" s="41" t="str">
        <f>'[1]9 д'!D6</f>
        <v>Дмитриевна</v>
      </c>
      <c r="E18" s="42" t="str">
        <f>'[1]9 д'!F6</f>
        <v>город Елец</v>
      </c>
      <c r="F18" s="42" t="s">
        <v>131</v>
      </c>
      <c r="G18" s="43">
        <v>9</v>
      </c>
      <c r="H18" s="41" t="str">
        <f>'[1]9 д'!E6</f>
        <v>Прокофьева Л.А.</v>
      </c>
      <c r="I18" s="18" t="s">
        <v>59</v>
      </c>
      <c r="J18" s="18">
        <v>9</v>
      </c>
      <c r="K18" s="18" t="s">
        <v>75</v>
      </c>
      <c r="L18" s="18">
        <v>4</v>
      </c>
      <c r="M18" s="18">
        <v>7</v>
      </c>
      <c r="N18" s="18">
        <v>8</v>
      </c>
      <c r="O18" s="38">
        <f>J18+L18+N18</f>
        <v>21</v>
      </c>
      <c r="P18" s="63">
        <v>36</v>
      </c>
      <c r="Q18" s="44">
        <f>O18+P18</f>
        <v>57</v>
      </c>
      <c r="R18" s="17"/>
    </row>
    <row r="19" ht="12.75">
      <c r="A19" s="47"/>
    </row>
    <row r="20" ht="12.75">
      <c r="B20" s="48"/>
    </row>
  </sheetData>
  <sheetProtection/>
  <autoFilter ref="A8:R17">
    <sortState ref="A9:R20">
      <sortCondition descending="1" sortBy="value" ref="Q9:Q20"/>
    </sortState>
  </autoFilter>
  <mergeCells count="17">
    <mergeCell ref="Q4:R5"/>
    <mergeCell ref="R6:R7"/>
    <mergeCell ref="A4:A7"/>
    <mergeCell ref="B4:B7"/>
    <mergeCell ref="C4:C7"/>
    <mergeCell ref="D4:D7"/>
    <mergeCell ref="E4:E7"/>
    <mergeCell ref="F4:F7"/>
    <mergeCell ref="G4:G7"/>
    <mergeCell ref="H4:H7"/>
    <mergeCell ref="I4:O4"/>
    <mergeCell ref="I5:J5"/>
    <mergeCell ref="I6:I7"/>
    <mergeCell ref="K6:K7"/>
    <mergeCell ref="K5:L5"/>
    <mergeCell ref="M6:M7"/>
    <mergeCell ref="M5:N5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6"/>
  <sheetViews>
    <sheetView tabSelected="1" zoomScalePageLayoutView="0" workbookViewId="0" topLeftCell="D5">
      <selection activeCell="C23" sqref="C23"/>
    </sheetView>
  </sheetViews>
  <sheetFormatPr defaultColWidth="9.140625" defaultRowHeight="12.75"/>
  <cols>
    <col min="1" max="1" width="5.28125" style="0" customWidth="1"/>
    <col min="2" max="2" width="13.7109375" style="0" customWidth="1"/>
    <col min="3" max="3" width="9.7109375" style="0" customWidth="1"/>
    <col min="4" max="4" width="13.7109375" style="0" customWidth="1"/>
    <col min="5" max="5" width="14.7109375" style="0" customWidth="1"/>
    <col min="6" max="6" width="24.57421875" style="0" customWidth="1"/>
    <col min="7" max="7" width="6.7109375" style="0" customWidth="1"/>
    <col min="8" max="8" width="29.140625" style="0" customWidth="1"/>
    <col min="9" max="9" width="9.8515625" style="0" customWidth="1"/>
    <col min="10" max="10" width="7.7109375" style="0" customWidth="1"/>
    <col min="11" max="11" width="10.7109375" style="0" customWidth="1"/>
    <col min="12" max="13" width="8.28125" style="0" customWidth="1"/>
    <col min="14" max="14" width="10.28125" style="0" customWidth="1"/>
    <col min="15" max="16" width="8.7109375" style="0" customWidth="1"/>
    <col min="18" max="18" width="11.421875" style="0" customWidth="1"/>
  </cols>
  <sheetData>
    <row r="2" spans="1:5" ht="12.75">
      <c r="A2" s="1" t="s">
        <v>21</v>
      </c>
      <c r="D2" t="s">
        <v>19</v>
      </c>
      <c r="E2" s="50" t="s">
        <v>113</v>
      </c>
    </row>
    <row r="4" spans="1:18" ht="12.75" customHeight="1">
      <c r="A4" s="66" t="s">
        <v>0</v>
      </c>
      <c r="B4" s="66" t="s">
        <v>3</v>
      </c>
      <c r="C4" s="66" t="s">
        <v>4</v>
      </c>
      <c r="D4" s="66" t="s">
        <v>5</v>
      </c>
      <c r="E4" s="66" t="s">
        <v>6</v>
      </c>
      <c r="F4" s="66" t="s">
        <v>1</v>
      </c>
      <c r="G4" s="66" t="s">
        <v>2</v>
      </c>
      <c r="H4" s="69" t="s">
        <v>22</v>
      </c>
      <c r="I4" s="72" t="s">
        <v>12</v>
      </c>
      <c r="J4" s="72"/>
      <c r="K4" s="72"/>
      <c r="L4" s="72"/>
      <c r="M4" s="72"/>
      <c r="N4" s="72"/>
      <c r="O4" s="72"/>
      <c r="P4" s="11" t="s">
        <v>13</v>
      </c>
      <c r="Q4" s="77" t="s">
        <v>8</v>
      </c>
      <c r="R4" s="78"/>
    </row>
    <row r="5" spans="1:18" ht="21" customHeight="1">
      <c r="A5" s="67"/>
      <c r="B5" s="67"/>
      <c r="C5" s="67"/>
      <c r="D5" s="67"/>
      <c r="E5" s="67"/>
      <c r="F5" s="67"/>
      <c r="G5" s="67"/>
      <c r="H5" s="70"/>
      <c r="I5" s="73" t="s">
        <v>15</v>
      </c>
      <c r="J5" s="74"/>
      <c r="K5" s="106" t="s">
        <v>18</v>
      </c>
      <c r="L5" s="107"/>
      <c r="M5" s="73" t="s">
        <v>16</v>
      </c>
      <c r="N5" s="74"/>
      <c r="O5" s="7" t="s">
        <v>11</v>
      </c>
      <c r="P5" s="10" t="s">
        <v>14</v>
      </c>
      <c r="Q5" s="79"/>
      <c r="R5" s="80"/>
    </row>
    <row r="6" spans="1:18" ht="12.75">
      <c r="A6" s="67"/>
      <c r="B6" s="67"/>
      <c r="C6" s="67"/>
      <c r="D6" s="67"/>
      <c r="E6" s="67"/>
      <c r="F6" s="67"/>
      <c r="G6" s="67"/>
      <c r="H6" s="70"/>
      <c r="I6" s="75" t="s">
        <v>9</v>
      </c>
      <c r="J6" s="5" t="s">
        <v>7</v>
      </c>
      <c r="K6" s="105" t="s">
        <v>9</v>
      </c>
      <c r="L6" s="5" t="s">
        <v>7</v>
      </c>
      <c r="M6" s="105" t="s">
        <v>9</v>
      </c>
      <c r="N6" s="5" t="s">
        <v>7</v>
      </c>
      <c r="O6" s="9" t="s">
        <v>7</v>
      </c>
      <c r="P6" s="9" t="s">
        <v>7</v>
      </c>
      <c r="Q6" s="6" t="s">
        <v>7</v>
      </c>
      <c r="R6" s="81" t="s">
        <v>106</v>
      </c>
    </row>
    <row r="7" spans="1:18" ht="12.75">
      <c r="A7" s="68"/>
      <c r="B7" s="68"/>
      <c r="C7" s="68"/>
      <c r="D7" s="68"/>
      <c r="E7" s="68"/>
      <c r="F7" s="68"/>
      <c r="G7" s="68"/>
      <c r="H7" s="71"/>
      <c r="I7" s="76"/>
      <c r="J7" s="5" t="s">
        <v>134</v>
      </c>
      <c r="K7" s="105"/>
      <c r="L7" s="5" t="s">
        <v>139</v>
      </c>
      <c r="M7" s="105"/>
      <c r="N7" s="5" t="s">
        <v>139</v>
      </c>
      <c r="O7" s="9" t="s">
        <v>136</v>
      </c>
      <c r="P7" s="9" t="s">
        <v>137</v>
      </c>
      <c r="Q7" s="6" t="s">
        <v>138</v>
      </c>
      <c r="R7" s="82"/>
    </row>
    <row r="8" spans="1:18" ht="12.75">
      <c r="A8" s="3"/>
      <c r="B8" s="3"/>
      <c r="C8" s="3"/>
      <c r="D8" s="3"/>
      <c r="E8" s="3"/>
      <c r="F8" s="3"/>
      <c r="G8" s="3"/>
      <c r="H8" s="2"/>
      <c r="I8" s="3"/>
      <c r="J8" s="3"/>
      <c r="K8" s="3"/>
      <c r="L8" s="3"/>
      <c r="M8" s="3"/>
      <c r="N8" s="3"/>
      <c r="O8" s="8"/>
      <c r="P8" s="8"/>
      <c r="Q8" s="4"/>
      <c r="R8" s="4"/>
    </row>
    <row r="9" spans="1:18" ht="12.75">
      <c r="A9" s="60">
        <v>1</v>
      </c>
      <c r="B9" s="41" t="str">
        <f>'[1]10  - 11 д'!B14</f>
        <v>Ефремова</v>
      </c>
      <c r="C9" s="41" t="str">
        <f>'[1]10  - 11 д'!C14</f>
        <v> Татьяна</v>
      </c>
      <c r="D9" s="41" t="str">
        <f>'[1]10  - 11 д'!D14</f>
        <v> Юрьевна</v>
      </c>
      <c r="E9" s="65" t="str">
        <f>'[1]10  - 11 д'!F14</f>
        <v>Долгоруковский</v>
      </c>
      <c r="F9" s="42" t="str">
        <f>'[1]10  - 11 д'!G14</f>
        <v>МБОУ лицей с.Долгоруково</v>
      </c>
      <c r="G9" s="43">
        <f>'[1]10  - 11 д'!H14</f>
        <v>11</v>
      </c>
      <c r="H9" s="41" t="str">
        <f>'[1]10  - 11 д'!E14</f>
        <v>Бельская Елена Владимировна</v>
      </c>
      <c r="I9" s="22" t="s">
        <v>83</v>
      </c>
      <c r="J9" s="18">
        <v>16</v>
      </c>
      <c r="K9" s="22" t="s">
        <v>92</v>
      </c>
      <c r="L9" s="18">
        <v>13.5</v>
      </c>
      <c r="M9" s="18">
        <v>19</v>
      </c>
      <c r="N9" s="18">
        <v>17.5</v>
      </c>
      <c r="O9" s="38">
        <f>J9+L9+N9</f>
        <v>47</v>
      </c>
      <c r="P9" s="63">
        <v>48</v>
      </c>
      <c r="Q9" s="13">
        <f>O9+P9</f>
        <v>95</v>
      </c>
      <c r="R9" s="14"/>
    </row>
    <row r="10" spans="1:18" ht="12.75">
      <c r="A10" s="60">
        <f>A9+1</f>
        <v>2</v>
      </c>
      <c r="B10" s="41" t="str">
        <f>'[1]10  - 11 д'!B17</f>
        <v>Коробейникова </v>
      </c>
      <c r="C10" s="41" t="str">
        <f>'[1]10  - 11 д'!C17</f>
        <v>Дарья</v>
      </c>
      <c r="D10" s="41" t="str">
        <f>'[1]10  - 11 д'!D17</f>
        <v> Сергеевна</v>
      </c>
      <c r="E10" s="65" t="str">
        <f>'[1]10  - 11 д'!F17</f>
        <v>Липецкий</v>
      </c>
      <c r="F10" s="42" t="str">
        <f>'[1]10  - 11 д'!G17</f>
        <v>МБОУ СОШ с Хрущевка</v>
      </c>
      <c r="G10" s="43">
        <f>'[1]10  - 11 д'!H17</f>
        <v>11</v>
      </c>
      <c r="H10" s="41" t="str">
        <f>'[1]10  - 11 д'!E17</f>
        <v>Проскурина Татьяна Алексеевна</v>
      </c>
      <c r="I10" s="22" t="s">
        <v>87</v>
      </c>
      <c r="J10" s="18">
        <v>13</v>
      </c>
      <c r="K10" s="22" t="s">
        <v>104</v>
      </c>
      <c r="L10" s="18">
        <v>14.5</v>
      </c>
      <c r="M10" s="18">
        <v>12</v>
      </c>
      <c r="N10" s="18">
        <v>17</v>
      </c>
      <c r="O10" s="38">
        <f>J10+L10+N10</f>
        <v>44.5</v>
      </c>
      <c r="P10" s="64">
        <v>45.5</v>
      </c>
      <c r="Q10" s="13">
        <f>O10+P10</f>
        <v>90</v>
      </c>
      <c r="R10" s="14"/>
    </row>
    <row r="11" spans="1:18" ht="12.75">
      <c r="A11" s="60">
        <f aca="true" t="shared" si="0" ref="A11:A29">A10+1</f>
        <v>3</v>
      </c>
      <c r="B11" s="41" t="str">
        <f>'[1]10  - 11 д'!B18</f>
        <v>Кудаева</v>
      </c>
      <c r="C11" s="41" t="str">
        <f>'[1]10  - 11 д'!C18</f>
        <v>Елена</v>
      </c>
      <c r="D11" s="41" t="str">
        <f>'[1]10  - 11 д'!D18</f>
        <v>Александровна</v>
      </c>
      <c r="E11" s="65" t="str">
        <f>'[1]10  - 11 д'!F18</f>
        <v>Хлевенский</v>
      </c>
      <c r="F11" s="42" t="str">
        <f>'[1]10  - 11 д'!G18</f>
        <v>МБОУ лицей с. Хлевное</v>
      </c>
      <c r="G11" s="43">
        <f>'[1]10  - 11 д'!H18</f>
        <v>11</v>
      </c>
      <c r="H11" s="41" t="str">
        <f>'[1]10  - 11 д'!E18</f>
        <v>Пожидаева Надежда Ивановна</v>
      </c>
      <c r="I11" s="22" t="s">
        <v>78</v>
      </c>
      <c r="J11" s="18">
        <v>10</v>
      </c>
      <c r="K11" s="22" t="s">
        <v>103</v>
      </c>
      <c r="L11" s="18">
        <v>13</v>
      </c>
      <c r="M11" s="18">
        <v>1</v>
      </c>
      <c r="N11" s="18">
        <v>18</v>
      </c>
      <c r="O11" s="38">
        <f>J11+L11+N11</f>
        <v>41</v>
      </c>
      <c r="P11" s="63">
        <v>47</v>
      </c>
      <c r="Q11" s="13">
        <f>O11+P11</f>
        <v>88</v>
      </c>
      <c r="R11" s="14"/>
    </row>
    <row r="12" spans="1:18" ht="12.75">
      <c r="A12" s="60">
        <f t="shared" si="0"/>
        <v>4</v>
      </c>
      <c r="B12" s="41" t="str">
        <f>'[1]10  - 11 д'!B9</f>
        <v>Волокитина</v>
      </c>
      <c r="C12" s="41" t="str">
        <f>'[1]10  - 11 д'!C9</f>
        <v>Екатерина</v>
      </c>
      <c r="D12" s="41" t="str">
        <f>'[1]10  - 11 д'!D9</f>
        <v>Сергеевна</v>
      </c>
      <c r="E12" s="65" t="str">
        <f>'[1]10  - 11 д'!F9</f>
        <v>город Липецк</v>
      </c>
      <c r="F12" s="42" t="s">
        <v>126</v>
      </c>
      <c r="G12" s="43">
        <f>'[1]10  - 11 д'!H9</f>
        <v>10</v>
      </c>
      <c r="H12" s="41" t="str">
        <f>'[1]10  - 11 д'!E9</f>
        <v>Швецова Ольга Дмитриевна</v>
      </c>
      <c r="I12" s="22" t="s">
        <v>115</v>
      </c>
      <c r="J12" s="18">
        <v>13</v>
      </c>
      <c r="K12" s="22" t="s">
        <v>123</v>
      </c>
      <c r="L12" s="18">
        <v>9</v>
      </c>
      <c r="M12" s="18">
        <v>20</v>
      </c>
      <c r="N12" s="18">
        <v>14</v>
      </c>
      <c r="O12" s="38">
        <f>J12+L12+N12</f>
        <v>36</v>
      </c>
      <c r="P12" s="63">
        <v>49</v>
      </c>
      <c r="Q12" s="13">
        <f>O12+P12</f>
        <v>85</v>
      </c>
      <c r="R12" s="14"/>
    </row>
    <row r="13" spans="1:18" ht="12.75">
      <c r="A13" s="60">
        <f t="shared" si="0"/>
        <v>5</v>
      </c>
      <c r="B13" s="37" t="str">
        <f>'[1]10  - 11 д'!B30</f>
        <v>Шацких</v>
      </c>
      <c r="C13" s="37" t="str">
        <f>'[1]10  - 11 д'!C30</f>
        <v>Диана</v>
      </c>
      <c r="D13" s="37" t="str">
        <f>'[1]10  - 11 д'!D30</f>
        <v>Владимировна</v>
      </c>
      <c r="E13" s="22" t="str">
        <f>'[1]10  - 11 д'!F30</f>
        <v>город Липецк</v>
      </c>
      <c r="F13" s="19" t="s">
        <v>127</v>
      </c>
      <c r="G13" s="18">
        <f>'[1]10  - 11 д'!H30</f>
        <v>10</v>
      </c>
      <c r="H13" s="37" t="str">
        <f>'[1]10  - 11 д'!E30</f>
        <v>Швецова Ольга Дмитриевна</v>
      </c>
      <c r="I13" s="22" t="s">
        <v>119</v>
      </c>
      <c r="J13" s="18">
        <v>10</v>
      </c>
      <c r="K13" s="22" t="s">
        <v>121</v>
      </c>
      <c r="L13" s="18">
        <v>9</v>
      </c>
      <c r="M13" s="18">
        <v>4</v>
      </c>
      <c r="N13" s="18">
        <v>17.5</v>
      </c>
      <c r="O13" s="38">
        <f>J13+L13+N13</f>
        <v>36.5</v>
      </c>
      <c r="P13" s="64">
        <v>47</v>
      </c>
      <c r="Q13" s="13">
        <f>O13+P13</f>
        <v>83.5</v>
      </c>
      <c r="R13" s="28"/>
    </row>
    <row r="14" spans="1:18" ht="12.75">
      <c r="A14" s="60">
        <f t="shared" si="0"/>
        <v>6</v>
      </c>
      <c r="B14" s="37" t="str">
        <f>'[1]10  - 11 д'!B27</f>
        <v>Сажарова</v>
      </c>
      <c r="C14" s="37" t="str">
        <f>'[1]10  - 11 д'!C27</f>
        <v>Елизавета</v>
      </c>
      <c r="D14" s="37" t="str">
        <f>'[1]10  - 11 д'!D27</f>
        <v>Алексеевна</v>
      </c>
      <c r="E14" s="22" t="str">
        <f>'[1]10  - 11 д'!F27</f>
        <v>Грязинский</v>
      </c>
      <c r="F14" s="19" t="str">
        <f>'[1]10  - 11 д'!G27</f>
        <v>МБОУ СОШ с.Б.Самовец</v>
      </c>
      <c r="G14" s="18">
        <f>'[1]10  - 11 д'!H27</f>
        <v>11</v>
      </c>
      <c r="H14" s="37" t="str">
        <f>'[1]10  - 11 д'!E27</f>
        <v>Дятчина Валентина Евгеньевна</v>
      </c>
      <c r="I14" s="22" t="s">
        <v>89</v>
      </c>
      <c r="J14" s="18">
        <v>13</v>
      </c>
      <c r="K14" s="22" t="s">
        <v>94</v>
      </c>
      <c r="L14" s="18">
        <v>11</v>
      </c>
      <c r="M14" s="18">
        <v>5</v>
      </c>
      <c r="N14" s="18">
        <v>15</v>
      </c>
      <c r="O14" s="38">
        <f>J14+L14+N14</f>
        <v>39</v>
      </c>
      <c r="P14" s="64">
        <v>44</v>
      </c>
      <c r="Q14" s="13">
        <f>O14+P14</f>
        <v>83</v>
      </c>
      <c r="R14" s="28"/>
    </row>
    <row r="15" spans="1:18" ht="12.75">
      <c r="A15" s="60">
        <f t="shared" si="0"/>
        <v>7</v>
      </c>
      <c r="B15" s="37" t="str">
        <f>'[1]10  - 11 д'!B23</f>
        <v>Нефедова </v>
      </c>
      <c r="C15" s="37" t="str">
        <f>'[1]10  - 11 д'!C23</f>
        <v>Елена</v>
      </c>
      <c r="D15" s="37" t="str">
        <f>'[1]10  - 11 д'!D23</f>
        <v>Сергеевна</v>
      </c>
      <c r="E15" s="22" t="str">
        <f>'[1]10  - 11 д'!F23</f>
        <v>Данковский</v>
      </c>
      <c r="F15" s="19" t="str">
        <f>'[1]10  - 11 д'!G23</f>
        <v>МБОУ лицей №4</v>
      </c>
      <c r="G15" s="18">
        <f>'[1]10  - 11 д'!H23</f>
        <v>11</v>
      </c>
      <c r="H15" s="37" t="str">
        <f>'[1]10  - 11 д'!E23</f>
        <v>Азарова Ирина Петровна</v>
      </c>
      <c r="I15" s="22" t="s">
        <v>84</v>
      </c>
      <c r="J15" s="18">
        <v>13</v>
      </c>
      <c r="K15" s="22" t="s">
        <v>100</v>
      </c>
      <c r="L15" s="18">
        <v>10</v>
      </c>
      <c r="M15" s="18">
        <v>18</v>
      </c>
      <c r="N15" s="18">
        <v>13</v>
      </c>
      <c r="O15" s="38">
        <f>J15+L15+N15</f>
        <v>36</v>
      </c>
      <c r="P15" s="64">
        <v>47</v>
      </c>
      <c r="Q15" s="13">
        <f>O15+P15</f>
        <v>83</v>
      </c>
      <c r="R15" s="28"/>
    </row>
    <row r="16" spans="1:18" ht="12.75">
      <c r="A16" s="60">
        <f t="shared" si="0"/>
        <v>8</v>
      </c>
      <c r="B16" s="37" t="str">
        <f>'[1]10  - 11 д'!B29</f>
        <v>Черных</v>
      </c>
      <c r="C16" s="37" t="str">
        <f>'[1]10  - 11 д'!C29</f>
        <v>Юлия</v>
      </c>
      <c r="D16" s="37" t="str">
        <f>'[1]10  - 11 д'!D29</f>
        <v>Павловна</v>
      </c>
      <c r="E16" s="22" t="str">
        <f>'[1]10  - 11 д'!F29</f>
        <v>Хлевенский</v>
      </c>
      <c r="F16" s="19" t="str">
        <f>'[1]10  - 11 д'!G29</f>
        <v>МБОУ СОШ с.Воробьевка</v>
      </c>
      <c r="G16" s="18">
        <f>'[1]10  - 11 д'!H29</f>
        <v>10</v>
      </c>
      <c r="H16" s="37" t="str">
        <f>'[1]10  - 11 д'!E29</f>
        <v>Димитрова Ирина Васильевна</v>
      </c>
      <c r="I16" s="22" t="s">
        <v>79</v>
      </c>
      <c r="J16" s="18">
        <v>15</v>
      </c>
      <c r="K16" s="22" t="s">
        <v>120</v>
      </c>
      <c r="L16" s="18">
        <v>7.5</v>
      </c>
      <c r="M16" s="18">
        <v>6</v>
      </c>
      <c r="N16" s="18">
        <v>14.5</v>
      </c>
      <c r="O16" s="38">
        <f>J16+L16+N16</f>
        <v>37</v>
      </c>
      <c r="P16" s="64">
        <v>43</v>
      </c>
      <c r="Q16" s="13">
        <f>O16+P16</f>
        <v>80</v>
      </c>
      <c r="R16" s="28"/>
    </row>
    <row r="17" spans="1:18" ht="12.75">
      <c r="A17" s="60">
        <f t="shared" si="0"/>
        <v>9</v>
      </c>
      <c r="B17" s="41" t="str">
        <f>'[1]10  - 11 д'!B15</f>
        <v>Зыкова </v>
      </c>
      <c r="C17" s="41" t="str">
        <f>'[1]10  - 11 д'!C15</f>
        <v>Виктория </v>
      </c>
      <c r="D17" s="41" t="str">
        <f>'[1]10  - 11 д'!D15</f>
        <v>Алексеевна</v>
      </c>
      <c r="E17" s="65" t="str">
        <f>'[1]10  - 11 д'!F15</f>
        <v>Липецкий</v>
      </c>
      <c r="F17" s="42" t="str">
        <f>'[1]10  - 11 д'!G15</f>
        <v>МБОУ СОШ с Хрущевка</v>
      </c>
      <c r="G17" s="43">
        <f>'[1]10  - 11 д'!H15</f>
        <v>11</v>
      </c>
      <c r="H17" s="41" t="str">
        <f>'[1]10  - 11 д'!E15</f>
        <v>Проскурина Татьяна Алексеевна</v>
      </c>
      <c r="I17" s="22" t="s">
        <v>85</v>
      </c>
      <c r="J17" s="18">
        <v>11</v>
      </c>
      <c r="K17" s="22" t="s">
        <v>101</v>
      </c>
      <c r="L17" s="18">
        <v>10</v>
      </c>
      <c r="M17" s="18">
        <v>21</v>
      </c>
      <c r="N17" s="18">
        <v>17.5</v>
      </c>
      <c r="O17" s="38">
        <f>J17+L17+N17</f>
        <v>38.5</v>
      </c>
      <c r="P17" s="63">
        <v>41</v>
      </c>
      <c r="Q17" s="13">
        <f>O17+P17</f>
        <v>79.5</v>
      </c>
      <c r="R17" s="14"/>
    </row>
    <row r="18" spans="1:18" ht="12.75">
      <c r="A18" s="60">
        <f t="shared" si="0"/>
        <v>10</v>
      </c>
      <c r="B18" s="41" t="str">
        <f>'[1]10  - 11 д'!B19</f>
        <v>Кудрякова</v>
      </c>
      <c r="C18" s="41" t="str">
        <f>'[1]10  - 11 д'!C19</f>
        <v>Валерия</v>
      </c>
      <c r="D18" s="41" t="str">
        <f>'[1]10  - 11 д'!D19</f>
        <v>Евгеньевна</v>
      </c>
      <c r="E18" s="65" t="str">
        <f>'[1]10  - 11 д'!F19</f>
        <v>город Липецк</v>
      </c>
      <c r="F18" s="42" t="s">
        <v>133</v>
      </c>
      <c r="G18" s="43">
        <f>'[1]10  - 11 д'!H19</f>
        <v>10</v>
      </c>
      <c r="H18" s="41" t="str">
        <f>'[1]10  - 11 д'!E19</f>
        <v>Челядинова Е.Б.</v>
      </c>
      <c r="I18" s="22" t="s">
        <v>80</v>
      </c>
      <c r="J18" s="18">
        <v>11</v>
      </c>
      <c r="K18" s="22" t="s">
        <v>122</v>
      </c>
      <c r="L18" s="18">
        <v>10.5</v>
      </c>
      <c r="M18" s="18">
        <v>2</v>
      </c>
      <c r="N18" s="18">
        <v>12.5</v>
      </c>
      <c r="O18" s="38">
        <f>J18+L18+N18</f>
        <v>34</v>
      </c>
      <c r="P18" s="63">
        <v>45</v>
      </c>
      <c r="Q18" s="13">
        <f>O18+P18</f>
        <v>79</v>
      </c>
      <c r="R18" s="14"/>
    </row>
    <row r="19" spans="1:18" ht="12.75">
      <c r="A19" s="60">
        <f t="shared" si="0"/>
        <v>11</v>
      </c>
      <c r="B19" s="46" t="str">
        <f>'[1]10  - 11 д'!B22</f>
        <v>Моргачева</v>
      </c>
      <c r="C19" s="37" t="str">
        <f>'[1]10  - 11 д'!C22</f>
        <v>Анастасия</v>
      </c>
      <c r="D19" s="37" t="str">
        <f>'[1]10  - 11 д'!D22</f>
        <v>Константиновна</v>
      </c>
      <c r="E19" s="22" t="str">
        <f>'[1]10  - 11 д'!F22</f>
        <v>город Липецк</v>
      </c>
      <c r="F19" s="19" t="s">
        <v>127</v>
      </c>
      <c r="G19" s="18">
        <f>'[1]10  - 11 д'!H22</f>
        <v>11</v>
      </c>
      <c r="H19" s="37" t="str">
        <f>'[1]10  - 11 д'!E22</f>
        <v>Коретникова Ирина Владимировна</v>
      </c>
      <c r="I19" s="22" t="s">
        <v>76</v>
      </c>
      <c r="J19" s="18">
        <v>9</v>
      </c>
      <c r="K19" s="22" t="s">
        <v>124</v>
      </c>
      <c r="L19" s="18">
        <v>11</v>
      </c>
      <c r="M19" s="18">
        <v>8</v>
      </c>
      <c r="N19" s="18">
        <v>18</v>
      </c>
      <c r="O19" s="38">
        <f>J19+L19+N19</f>
        <v>38</v>
      </c>
      <c r="P19" s="64">
        <v>41</v>
      </c>
      <c r="Q19" s="13">
        <f>O19+P19</f>
        <v>79</v>
      </c>
      <c r="R19" s="28"/>
    </row>
    <row r="20" spans="1:18" ht="12.75">
      <c r="A20" s="60">
        <f t="shared" si="0"/>
        <v>12</v>
      </c>
      <c r="B20" s="41" t="str">
        <f>'[1]10  - 11 д'!B16</f>
        <v>Киндякова</v>
      </c>
      <c r="C20" s="41" t="str">
        <f>'[1]10  - 11 д'!C16</f>
        <v>Наталия</v>
      </c>
      <c r="D20" s="41" t="str">
        <f>'[1]10  - 11 д'!D16</f>
        <v>Александровна</v>
      </c>
      <c r="E20" s="65" t="str">
        <f>'[1]10  - 11 д'!F16</f>
        <v>город Елец</v>
      </c>
      <c r="F20" s="42" t="str">
        <f>'[1]10  - 11 д'!G16</f>
        <v>МБОУ"Гимназия №11"</v>
      </c>
      <c r="G20" s="43">
        <v>10</v>
      </c>
      <c r="H20" s="41" t="str">
        <f>'[1]10  - 11 д'!E16</f>
        <v>Прокофьева Л.А.</v>
      </c>
      <c r="I20" s="22" t="s">
        <v>116</v>
      </c>
      <c r="J20" s="18">
        <v>9</v>
      </c>
      <c r="K20" s="22" t="s">
        <v>125</v>
      </c>
      <c r="L20" s="18">
        <v>7.5</v>
      </c>
      <c r="M20" s="18">
        <v>15</v>
      </c>
      <c r="N20" s="18">
        <v>12</v>
      </c>
      <c r="O20" s="38">
        <f>J20+L20+N20</f>
        <v>28.5</v>
      </c>
      <c r="P20" s="63">
        <v>48</v>
      </c>
      <c r="Q20" s="13">
        <f>O20+P20</f>
        <v>76.5</v>
      </c>
      <c r="R20" s="14"/>
    </row>
    <row r="21" spans="1:18" ht="13.5" customHeight="1">
      <c r="A21" s="60">
        <f t="shared" si="0"/>
        <v>13</v>
      </c>
      <c r="B21" s="41" t="str">
        <f>'[1]10  - 11 д'!B5</f>
        <v>Азарова </v>
      </c>
      <c r="C21" s="41" t="str">
        <f>'[1]10  - 11 д'!C5</f>
        <v>Елена</v>
      </c>
      <c r="D21" s="41" t="str">
        <f>'[1]10  - 11 д'!D5</f>
        <v>Валерьевна</v>
      </c>
      <c r="E21" s="65" t="str">
        <f>'[1]10  - 11 д'!F5</f>
        <v>Данковский</v>
      </c>
      <c r="F21" s="42" t="str">
        <f>'[1]10  - 11 д'!G5</f>
        <v>МБОУ лицей №4</v>
      </c>
      <c r="G21" s="43">
        <f>'[1]10  - 11 д'!H5</f>
        <v>10</v>
      </c>
      <c r="H21" s="41" t="str">
        <f>'[1]10  - 11 д'!E5</f>
        <v>Азарова Ирина Петровна</v>
      </c>
      <c r="I21" s="22" t="s">
        <v>82</v>
      </c>
      <c r="J21" s="18">
        <v>7</v>
      </c>
      <c r="K21" s="22" t="s">
        <v>95</v>
      </c>
      <c r="L21" s="18">
        <v>11</v>
      </c>
      <c r="M21" s="18">
        <v>10</v>
      </c>
      <c r="N21" s="18">
        <v>11</v>
      </c>
      <c r="O21" s="38">
        <f>J21+L21+N21</f>
        <v>29</v>
      </c>
      <c r="P21" s="63">
        <v>45.5</v>
      </c>
      <c r="Q21" s="13">
        <f>O21+P21</f>
        <v>74.5</v>
      </c>
      <c r="R21" s="14"/>
    </row>
    <row r="22" spans="1:18" ht="12.75">
      <c r="A22" s="60">
        <f t="shared" si="0"/>
        <v>14</v>
      </c>
      <c r="B22" s="41" t="str">
        <f>'[1]10  - 11 д'!B6</f>
        <v>Аксёнова </v>
      </c>
      <c r="C22" s="41" t="str">
        <f>'[1]10  - 11 д'!C6</f>
        <v>Ксения </v>
      </c>
      <c r="D22" s="41" t="str">
        <f>'[1]10  - 11 д'!D6</f>
        <v>Александровна</v>
      </c>
      <c r="E22" s="65" t="str">
        <f>'[1]10  - 11 д'!F6</f>
        <v>Липецкий</v>
      </c>
      <c r="F22" s="42" t="str">
        <f>'[1]10  - 11 д'!G6</f>
        <v>МБОУ СОШ с Хрущевка</v>
      </c>
      <c r="G22" s="43">
        <f>'[1]10  - 11 д'!H6</f>
        <v>10</v>
      </c>
      <c r="H22" s="41" t="str">
        <f>'[1]10  - 11 д'!E6</f>
        <v>Проскурина Татьяна Алексеевна</v>
      </c>
      <c r="I22" s="22" t="s">
        <v>88</v>
      </c>
      <c r="J22" s="18">
        <v>7</v>
      </c>
      <c r="K22" s="22" t="s">
        <v>105</v>
      </c>
      <c r="L22" s="18">
        <v>9.5</v>
      </c>
      <c r="M22" s="18">
        <v>7</v>
      </c>
      <c r="N22" s="18">
        <v>14.5</v>
      </c>
      <c r="O22" s="38">
        <f>J22+L22+N22</f>
        <v>31</v>
      </c>
      <c r="P22" s="63">
        <v>42</v>
      </c>
      <c r="Q22" s="13">
        <f>O22+P22</f>
        <v>73</v>
      </c>
      <c r="R22" s="14"/>
    </row>
    <row r="23" spans="1:18" ht="12.75">
      <c r="A23" s="60">
        <f t="shared" si="0"/>
        <v>15</v>
      </c>
      <c r="B23" s="37" t="str">
        <f>'[1]10  - 11 д'!B25</f>
        <v>Прыгунова</v>
      </c>
      <c r="C23" s="37" t="str">
        <f>'[1]10  - 11 д'!C25</f>
        <v>Мария</v>
      </c>
      <c r="D23" s="37" t="str">
        <f>'[1]10  - 11 д'!D25</f>
        <v>Сергеевна</v>
      </c>
      <c r="E23" s="22" t="str">
        <f>'[1]10  - 11 д'!F25</f>
        <v>Добринский</v>
      </c>
      <c r="F23" s="19" t="str">
        <f>'[1]10  - 11 д'!G25</f>
        <v>МБОУ СОШ с. Талицкий Чамлык</v>
      </c>
      <c r="G23" s="18">
        <f>'[1]10  - 11 д'!H25</f>
        <v>11</v>
      </c>
      <c r="H23" s="37" t="str">
        <f>'[1]10  - 11 д'!E25</f>
        <v>Гнездилова Г. А.</v>
      </c>
      <c r="I23" s="22" t="s">
        <v>81</v>
      </c>
      <c r="J23" s="18">
        <v>9</v>
      </c>
      <c r="K23" s="22" t="s">
        <v>102</v>
      </c>
      <c r="L23" s="18">
        <v>7</v>
      </c>
      <c r="M23" s="18">
        <v>17</v>
      </c>
      <c r="N23" s="18">
        <v>12</v>
      </c>
      <c r="O23" s="38">
        <f>J23+L23+N23</f>
        <v>28</v>
      </c>
      <c r="P23" s="64">
        <v>45</v>
      </c>
      <c r="Q23" s="13">
        <f>O23+P23</f>
        <v>73</v>
      </c>
      <c r="R23" s="28"/>
    </row>
    <row r="24" spans="1:18" ht="12.75">
      <c r="A24" s="60">
        <f t="shared" si="0"/>
        <v>16</v>
      </c>
      <c r="B24" s="41" t="str">
        <f>'[1]10  - 11 д'!B11</f>
        <v>Дёмина</v>
      </c>
      <c r="C24" s="41" t="str">
        <f>'[1]10  - 11 д'!C11</f>
        <v>Анастасия</v>
      </c>
      <c r="D24" s="41" t="str">
        <f>'[1]10  - 11 д'!D11</f>
        <v>Юрьевна</v>
      </c>
      <c r="E24" s="65" t="str">
        <f>'[1]10  - 11 д'!F11</f>
        <v>город Елец</v>
      </c>
      <c r="F24" s="42" t="str">
        <f>'[1]10  - 11 д'!G11</f>
        <v>МБОУ СШ № 1</v>
      </c>
      <c r="G24" s="43">
        <v>10</v>
      </c>
      <c r="H24" s="41" t="str">
        <f>'[1]10  - 11 д'!E11</f>
        <v>Белгородцева Н.В.</v>
      </c>
      <c r="I24" s="22" t="s">
        <v>77</v>
      </c>
      <c r="J24" s="18">
        <v>11</v>
      </c>
      <c r="K24" s="22" t="s">
        <v>96</v>
      </c>
      <c r="L24" s="18">
        <v>8</v>
      </c>
      <c r="M24" s="18">
        <v>9</v>
      </c>
      <c r="N24" s="18">
        <v>12.5</v>
      </c>
      <c r="O24" s="38">
        <f>J24+L24+N24</f>
        <v>31.5</v>
      </c>
      <c r="P24" s="63">
        <v>38.5</v>
      </c>
      <c r="Q24" s="13">
        <f>O24+P24</f>
        <v>70</v>
      </c>
      <c r="R24" s="14"/>
    </row>
    <row r="25" spans="1:18" ht="12.75">
      <c r="A25" s="60">
        <f t="shared" si="0"/>
        <v>17</v>
      </c>
      <c r="B25" s="41" t="str">
        <f>'[1]10  - 11 д'!B7</f>
        <v>Арутюнян </v>
      </c>
      <c r="C25" s="41" t="str">
        <f>'[1]10  - 11 д'!C7</f>
        <v>Марине </v>
      </c>
      <c r="D25" s="41" t="str">
        <f>'[1]10  - 11 д'!D7</f>
        <v>Ишхановна</v>
      </c>
      <c r="E25" s="65" t="str">
        <f>'[1]10  - 11 д'!F7</f>
        <v>Липецкий</v>
      </c>
      <c r="F25" s="42" t="str">
        <f>'[1]10  - 11 д'!G7</f>
        <v>МБОУ СОШ с Хрущевка</v>
      </c>
      <c r="G25" s="43">
        <f>'[1]10  - 11 д'!H7</f>
        <v>10</v>
      </c>
      <c r="H25" s="41" t="str">
        <f>'[1]10  - 11 д'!E7</f>
        <v>Проскурина Татьяна Алексеевна</v>
      </c>
      <c r="I25" s="109" t="s">
        <v>86</v>
      </c>
      <c r="J25" s="18">
        <v>10</v>
      </c>
      <c r="K25" s="22" t="s">
        <v>97</v>
      </c>
      <c r="L25" s="18">
        <v>9</v>
      </c>
      <c r="M25" s="18">
        <v>14</v>
      </c>
      <c r="N25" s="18">
        <v>12.5</v>
      </c>
      <c r="O25" s="38">
        <f>J25+L25+N25</f>
        <v>31.5</v>
      </c>
      <c r="P25" s="63">
        <v>37</v>
      </c>
      <c r="Q25" s="13">
        <f>O25+P25</f>
        <v>68.5</v>
      </c>
      <c r="R25" s="14"/>
    </row>
    <row r="26" spans="1:18" ht="12.75">
      <c r="A26" s="60">
        <f t="shared" si="0"/>
        <v>18</v>
      </c>
      <c r="B26" s="37" t="str">
        <f>'[1]10  - 11 д'!B21</f>
        <v>Максимова </v>
      </c>
      <c r="C26" s="37" t="str">
        <f>'[1]10  - 11 д'!C21</f>
        <v>Татьяна </v>
      </c>
      <c r="D26" s="37" t="str">
        <f>'[1]10  - 11 д'!D21</f>
        <v>Юрьевна</v>
      </c>
      <c r="E26" s="22" t="str">
        <f>'[1]10  - 11 д'!F21</f>
        <v>Тербунский</v>
      </c>
      <c r="F26" s="19" t="str">
        <f>'[1]10  - 11 д'!G21</f>
        <v>МБОУ СОШ с. Тербуны</v>
      </c>
      <c r="G26" s="18">
        <f>'[1]10  - 11 д'!H21</f>
        <v>10</v>
      </c>
      <c r="H26" s="37" t="str">
        <f>'[1]10  - 11 д'!E21</f>
        <v>Емельянова Елена Александровна</v>
      </c>
      <c r="I26" s="22" t="s">
        <v>90</v>
      </c>
      <c r="J26" s="18">
        <v>10</v>
      </c>
      <c r="K26" s="22" t="s">
        <v>99</v>
      </c>
      <c r="L26" s="18">
        <v>8</v>
      </c>
      <c r="M26" s="18">
        <v>3</v>
      </c>
      <c r="N26" s="18">
        <v>7.5</v>
      </c>
      <c r="O26" s="38">
        <f>J26+L26+N26</f>
        <v>25.5</v>
      </c>
      <c r="P26" s="64">
        <v>42.5</v>
      </c>
      <c r="Q26" s="13">
        <f>O26+P26</f>
        <v>68</v>
      </c>
      <c r="R26" s="28"/>
    </row>
    <row r="27" spans="1:18" ht="12.75">
      <c r="A27" s="60">
        <f t="shared" si="0"/>
        <v>19</v>
      </c>
      <c r="B27" s="41" t="str">
        <f>'[1]10  - 11 д'!B8</f>
        <v>Борисова</v>
      </c>
      <c r="C27" s="41" t="str">
        <f>'[1]10  - 11 д'!C8</f>
        <v>Елена</v>
      </c>
      <c r="D27" s="41" t="str">
        <f>'[1]10  - 11 д'!D8</f>
        <v>Анатольевна</v>
      </c>
      <c r="E27" s="65" t="str">
        <f>'[1]10  - 11 д'!F8</f>
        <v>Лебедянский муниципальный район</v>
      </c>
      <c r="F27" s="42" t="str">
        <f>'[1]10  - 11 д'!G8</f>
        <v>Муниципальное бюджетное общеобразовательное учреждение "Гимназия №1 им.Н.И.Борцова" г.Лебедяни Липецкой области</v>
      </c>
      <c r="G27" s="43">
        <f>'[1]10  - 11 д'!H8</f>
        <v>11</v>
      </c>
      <c r="H27" s="41" t="str">
        <f>'[1]10  - 11 д'!E8</f>
        <v>Раздобарина Алла Федоровна</v>
      </c>
      <c r="I27" s="22" t="s">
        <v>118</v>
      </c>
      <c r="J27" s="18">
        <v>10</v>
      </c>
      <c r="K27" s="22" t="s">
        <v>98</v>
      </c>
      <c r="L27" s="18">
        <v>8</v>
      </c>
      <c r="M27" s="18">
        <v>16</v>
      </c>
      <c r="N27" s="18">
        <v>12</v>
      </c>
      <c r="O27" s="38">
        <f>J27+L27+N27</f>
        <v>30</v>
      </c>
      <c r="P27" s="63">
        <v>38</v>
      </c>
      <c r="Q27" s="13">
        <f>O27+P27</f>
        <v>68</v>
      </c>
      <c r="R27" s="14"/>
    </row>
    <row r="28" spans="1:18" ht="12.75">
      <c r="A28" s="60">
        <f t="shared" si="0"/>
        <v>20</v>
      </c>
      <c r="B28" s="41" t="str">
        <f>'[1]10  - 11 д'!B13</f>
        <v>Дятлова </v>
      </c>
      <c r="C28" s="41" t="str">
        <f>'[1]10  - 11 д'!C13</f>
        <v>Валерия</v>
      </c>
      <c r="D28" s="41" t="str">
        <f>'[1]10  - 11 д'!D13</f>
        <v>Олеговна</v>
      </c>
      <c r="E28" s="65" t="str">
        <f>'[1]10  - 11 д'!F13</f>
        <v>город Елец</v>
      </c>
      <c r="F28" s="42" t="str">
        <f>'[1]10  - 11 д'!G13</f>
        <v>МБОУ"Гимназия №11"</v>
      </c>
      <c r="G28" s="43">
        <v>10</v>
      </c>
      <c r="H28" s="41" t="str">
        <f>'[1]10  - 11 д'!E13</f>
        <v>Прокофьева Л.А.</v>
      </c>
      <c r="I28" s="22" t="s">
        <v>117</v>
      </c>
      <c r="J28" s="18">
        <v>8</v>
      </c>
      <c r="K28" s="22" t="s">
        <v>93</v>
      </c>
      <c r="L28" s="18">
        <v>6.5</v>
      </c>
      <c r="M28" s="18">
        <v>11</v>
      </c>
      <c r="N28" s="18">
        <v>11</v>
      </c>
      <c r="O28" s="38">
        <f>J28+L28+N28</f>
        <v>25.5</v>
      </c>
      <c r="P28" s="63">
        <v>40</v>
      </c>
      <c r="Q28" s="13">
        <f>O28+P28</f>
        <v>65.5</v>
      </c>
      <c r="R28" s="14"/>
    </row>
    <row r="29" spans="1:18" ht="12.75">
      <c r="A29" s="60">
        <f t="shared" si="0"/>
        <v>21</v>
      </c>
      <c r="B29" s="37" t="str">
        <f>'[1]10  - 11 д'!B31</f>
        <v>Щевкун</v>
      </c>
      <c r="C29" s="37" t="str">
        <f>'[1]10  - 11 д'!C31</f>
        <v>Ульяна</v>
      </c>
      <c r="D29" s="37" t="str">
        <f>'[1]10  - 11 д'!D31</f>
        <v>Юрьевна</v>
      </c>
      <c r="E29" s="22" t="str">
        <f>'[1]10  - 11 д'!F31</f>
        <v>город Елец</v>
      </c>
      <c r="F29" s="19" t="str">
        <f>'[1]10  - 11 д'!G31</f>
        <v>МБОУ СШ № 23</v>
      </c>
      <c r="G29" s="18">
        <f>'[1]10  - 11 д'!H31</f>
        <v>10</v>
      </c>
      <c r="H29" s="37" t="str">
        <f>'[1]10  - 11 д'!E31</f>
        <v>Гарбуз Л.Г.</v>
      </c>
      <c r="I29" s="22" t="s">
        <v>114</v>
      </c>
      <c r="J29" s="18">
        <v>7</v>
      </c>
      <c r="K29" s="22" t="s">
        <v>91</v>
      </c>
      <c r="L29" s="18">
        <v>5</v>
      </c>
      <c r="M29" s="18">
        <v>13</v>
      </c>
      <c r="N29" s="18">
        <v>8.5</v>
      </c>
      <c r="O29" s="38">
        <f>J29+L29+N29</f>
        <v>20.5</v>
      </c>
      <c r="P29" s="64">
        <v>42</v>
      </c>
      <c r="Q29" s="13">
        <f>O29+P29</f>
        <v>62.5</v>
      </c>
      <c r="R29" s="28"/>
    </row>
    <row r="36" ht="12.75">
      <c r="M36" s="49"/>
    </row>
  </sheetData>
  <sheetProtection/>
  <autoFilter ref="A8:R29">
    <sortState ref="A9:R36">
      <sortCondition descending="1" sortBy="value" ref="Q9:Q36"/>
    </sortState>
  </autoFilter>
  <mergeCells count="17">
    <mergeCell ref="I4:O4"/>
    <mergeCell ref="I5:J5"/>
    <mergeCell ref="I6:I7"/>
    <mergeCell ref="K6:K7"/>
    <mergeCell ref="K5:L5"/>
    <mergeCell ref="M6:M7"/>
    <mergeCell ref="M5:N5"/>
    <mergeCell ref="Q4:R5"/>
    <mergeCell ref="R6:R7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Студент</cp:lastModifiedBy>
  <cp:lastPrinted>2012-01-17T12:59:43Z</cp:lastPrinted>
  <dcterms:created xsi:type="dcterms:W3CDTF">1996-10-08T23:32:33Z</dcterms:created>
  <dcterms:modified xsi:type="dcterms:W3CDTF">2017-02-27T07:33:08Z</dcterms:modified>
  <cp:category/>
  <cp:version/>
  <cp:contentType/>
  <cp:contentStatus/>
</cp:coreProperties>
</file>